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a4aa.sharepoint.com/sites/Fiscal345/Shared Documents/Budgets/AreaPlan/2023-24 Funded Partner Budgets/"/>
    </mc:Choice>
  </mc:AlternateContent>
  <xr:revisionPtr revIDLastSave="242" documentId="8_{A1870376-BF2B-47B8-9929-524D28345D2B}" xr6:coauthVersionLast="47" xr6:coauthVersionMax="47" xr10:uidLastSave="{22D6890A-2BB8-46D4-A671-57D2E0E313DA}"/>
  <bookViews>
    <workbookView xWindow="-120" yWindow="-120" windowWidth="29040" windowHeight="15840" tabRatio="877" xr2:uid="{00000000-000D-0000-FFFF-FFFF00000000}"/>
  </bookViews>
  <sheets>
    <sheet name="Instructions" sheetId="22" r:id="rId1"/>
    <sheet name="Cover Page" sheetId="20" r:id="rId2"/>
    <sheet name="Program Resources" sheetId="12" r:id="rId3"/>
    <sheet name="Paid Personnel" sheetId="21" r:id="rId4"/>
    <sheet name="In Kind Personnel" sheetId="9" r:id="rId5"/>
    <sheet name="Program Costs" sheetId="1" r:id="rId6"/>
    <sheet name="Explanations" sheetId="13" r:id="rId7"/>
    <sheet name="CDA 122P" sheetId="15" r:id="rId8"/>
    <sheet name="Supplement to CDA122P" sheetId="25" r:id="rId9"/>
    <sheet name="Supplement to CDA122P (2)" sheetId="26" r:id="rId10"/>
    <sheet name="Supplement to CDA122P (3)" sheetId="27" r:id="rId11"/>
    <sheet name="Lookups" sheetId="17" state="hidden" r:id="rId12"/>
  </sheets>
  <externalReferences>
    <externalReference r:id="rId13"/>
  </externalReferences>
  <definedNames>
    <definedName name="Budget" localSheetId="8">[1]Lookups!$G$4:$G$10</definedName>
    <definedName name="Budget" localSheetId="9">[1]Lookups!$G$4:$G$10</definedName>
    <definedName name="Budget" localSheetId="10">[1]Lookups!$G$4:$G$10</definedName>
    <definedName name="Budget">Lookups!$G$4:$G$10</definedName>
    <definedName name="County" localSheetId="8">[1]Lookups!$E$4:$E$12</definedName>
    <definedName name="County" localSheetId="9">[1]Lookups!$E$4:$E$12</definedName>
    <definedName name="County" localSheetId="10">[1]Lookups!$E$4:$E$12</definedName>
    <definedName name="County">Lookups!$E$4:$E$12</definedName>
    <definedName name="IIIB">Lookups!$C$4:$C$11</definedName>
    <definedName name="IIIC">Lookups!$C$12:$C$14</definedName>
    <definedName name="IIID">Lookups!$C$15</definedName>
    <definedName name="IIIE">Lookups!$C$16:$C$18</definedName>
    <definedName name="_xlnm.Print_Area" localSheetId="6">Explanations!$A$1:$F$28</definedName>
    <definedName name="_xlnm.Print_Area" localSheetId="4">'In Kind Personnel'!$A$1:$G$115</definedName>
    <definedName name="_xlnm.Print_Area" localSheetId="3">'Paid Personnel'!$A$1:$G$108</definedName>
    <definedName name="_xlnm.Print_Area" localSheetId="5">'Program Costs'!$A$1:$F$53</definedName>
    <definedName name="_xlnm.Print_Area" localSheetId="2">'Program Resources'!$A$1:$E$73</definedName>
    <definedName name="Program" localSheetId="8">[1]Lookups!$C$4:$C$19</definedName>
    <definedName name="Program" localSheetId="9">[1]Lookups!$C$4:$C$19</definedName>
    <definedName name="Program" localSheetId="10">[1]Lookups!$C$4:$C$19</definedName>
    <definedName name="Program">Lookups!$C$4:$C$19</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A21" i="27"/>
  <c r="A21" i="26"/>
  <c r="A21" i="25"/>
  <c r="D22" i="1"/>
  <c r="E6" i="27" l="1"/>
  <c r="C6" i="27"/>
  <c r="A6" i="27"/>
  <c r="E5" i="27"/>
  <c r="C5" i="27"/>
  <c r="A5" i="27"/>
  <c r="H4" i="27"/>
  <c r="E4" i="27"/>
  <c r="C4" i="27"/>
  <c r="A4" i="27"/>
  <c r="H3" i="27"/>
  <c r="E3" i="27"/>
  <c r="C3" i="27"/>
  <c r="A3" i="27"/>
  <c r="E6" i="26"/>
  <c r="C6" i="26"/>
  <c r="A6" i="26"/>
  <c r="E5" i="26"/>
  <c r="C5" i="26"/>
  <c r="A5" i="26"/>
  <c r="H4" i="26"/>
  <c r="E4" i="26"/>
  <c r="C4" i="26"/>
  <c r="A4" i="26"/>
  <c r="H3" i="26"/>
  <c r="E3" i="26"/>
  <c r="C3" i="26"/>
  <c r="A3" i="26"/>
  <c r="C6" i="25"/>
  <c r="A6" i="25"/>
  <c r="E5" i="25"/>
  <c r="C5" i="25"/>
  <c r="A5" i="25"/>
  <c r="H4" i="25"/>
  <c r="C4" i="25"/>
  <c r="A4" i="25"/>
  <c r="H3" i="25"/>
  <c r="E3" i="25"/>
  <c r="C3" i="25"/>
  <c r="A3" i="25"/>
  <c r="D44" i="1" l="1"/>
  <c r="G44" i="9"/>
  <c r="G42" i="9"/>
  <c r="G40" i="9"/>
  <c r="G38" i="9"/>
  <c r="G36" i="9"/>
  <c r="G34" i="9"/>
  <c r="G32" i="9"/>
  <c r="G30" i="9"/>
  <c r="G28" i="9"/>
  <c r="G26" i="9"/>
  <c r="G24" i="9"/>
  <c r="G22" i="9"/>
  <c r="G20" i="9"/>
  <c r="G18" i="9"/>
  <c r="G16" i="9"/>
  <c r="G14" i="9"/>
  <c r="G76" i="9"/>
  <c r="G74" i="9"/>
  <c r="G72" i="9"/>
  <c r="G70" i="9"/>
  <c r="G68" i="9"/>
  <c r="G66" i="9"/>
  <c r="G64" i="9"/>
  <c r="G62" i="9"/>
  <c r="G60" i="9"/>
  <c r="G58" i="9"/>
  <c r="G56" i="9"/>
  <c r="G54" i="9"/>
  <c r="G52" i="9"/>
  <c r="G50" i="9"/>
  <c r="G48" i="9"/>
  <c r="G46" i="9"/>
  <c r="G40" i="21"/>
  <c r="G38" i="21"/>
  <c r="G36" i="21"/>
  <c r="G34" i="21"/>
  <c r="G32" i="21"/>
  <c r="G30" i="21"/>
  <c r="G28" i="21"/>
  <c r="G26" i="21"/>
  <c r="G24" i="21"/>
  <c r="G22" i="21"/>
  <c r="G20" i="21"/>
  <c r="G18" i="21"/>
  <c r="G16" i="21"/>
  <c r="G14" i="21"/>
  <c r="G68" i="21"/>
  <c r="G66" i="21"/>
  <c r="G64" i="21"/>
  <c r="G62" i="21"/>
  <c r="G60" i="21"/>
  <c r="G58" i="21"/>
  <c r="G56" i="21"/>
  <c r="G54" i="21"/>
  <c r="G52" i="21"/>
  <c r="G50" i="21"/>
  <c r="G48" i="21"/>
  <c r="G46" i="21"/>
  <c r="G44" i="21"/>
  <c r="G42" i="21"/>
  <c r="A1" i="15" l="1"/>
  <c r="C3" i="15"/>
  <c r="H3" i="15"/>
  <c r="E3" i="15"/>
  <c r="E5" i="15"/>
  <c r="C5" i="15"/>
  <c r="A5" i="15"/>
  <c r="A3" i="15"/>
  <c r="D5" i="13" l="1"/>
  <c r="B5" i="13"/>
  <c r="A5" i="13"/>
  <c r="F3" i="13"/>
  <c r="D3" i="13"/>
  <c r="B3" i="13"/>
  <c r="A3" i="13"/>
  <c r="F1" i="13"/>
  <c r="A1" i="13"/>
  <c r="A106" i="21" l="1"/>
  <c r="G98" i="21"/>
  <c r="G96" i="21"/>
  <c r="G94" i="21"/>
  <c r="G92" i="21"/>
  <c r="G90" i="21"/>
  <c r="G88" i="21"/>
  <c r="G86" i="21"/>
  <c r="G84" i="21"/>
  <c r="G82" i="21"/>
  <c r="G80" i="21"/>
  <c r="G78" i="21"/>
  <c r="G76" i="21"/>
  <c r="G74" i="21"/>
  <c r="G72" i="21"/>
  <c r="G70" i="21"/>
  <c r="G12" i="21"/>
  <c r="F5" i="21"/>
  <c r="E5" i="21"/>
  <c r="A5" i="21"/>
  <c r="G3" i="21"/>
  <c r="F3" i="21"/>
  <c r="E3" i="21"/>
  <c r="A3" i="21"/>
  <c r="G1" i="21"/>
  <c r="A1" i="21"/>
  <c r="A27" i="15"/>
  <c r="A26" i="13"/>
  <c r="A47" i="1"/>
  <c r="A113" i="9"/>
  <c r="G99" i="21" l="1"/>
  <c r="G96" i="9"/>
  <c r="G94" i="9"/>
  <c r="G92" i="9"/>
  <c r="G90" i="9"/>
  <c r="G88" i="9"/>
  <c r="G86" i="9"/>
  <c r="G84" i="9"/>
  <c r="G82" i="9"/>
  <c r="F5" i="9"/>
  <c r="E5" i="9"/>
  <c r="A5" i="9"/>
  <c r="G3" i="9"/>
  <c r="F3" i="9"/>
  <c r="E3" i="9"/>
  <c r="A3" i="9"/>
  <c r="G1" i="9"/>
  <c r="A1" i="9"/>
  <c r="E12" i="1" l="1"/>
  <c r="E11" i="1"/>
  <c r="D11" i="1" s="1"/>
  <c r="E14" i="1"/>
  <c r="E13" i="1"/>
  <c r="D5" i="1"/>
  <c r="F3" i="1"/>
  <c r="C5" i="1"/>
  <c r="D39" i="1"/>
  <c r="G103" i="21" l="1"/>
  <c r="G104" i="21" s="1"/>
  <c r="F22" i="1"/>
  <c r="E22" i="1"/>
  <c r="D37" i="1"/>
  <c r="D36" i="1"/>
  <c r="D35" i="1"/>
  <c r="D34" i="1"/>
  <c r="D33" i="1"/>
  <c r="D32" i="1"/>
  <c r="D31" i="1"/>
  <c r="D30" i="1"/>
  <c r="D29" i="1"/>
  <c r="D28" i="1"/>
  <c r="D27" i="1"/>
  <c r="D25" i="1"/>
  <c r="D24" i="1"/>
  <c r="D23" i="1"/>
  <c r="D21" i="1"/>
  <c r="D20" i="1"/>
  <c r="D18" i="1"/>
  <c r="D6" i="12" l="1"/>
  <c r="E6" i="25" s="1"/>
  <c r="A6" i="12"/>
  <c r="C6" i="12"/>
  <c r="E4" i="12"/>
  <c r="C4" i="12"/>
  <c r="A4" i="12"/>
  <c r="F4" i="13" l="1"/>
  <c r="G4" i="21"/>
  <c r="A4" i="15"/>
  <c r="A4" i="13"/>
  <c r="A4" i="21"/>
  <c r="B4" i="13"/>
  <c r="E4" i="21"/>
  <c r="D6" i="13"/>
  <c r="F6" i="21"/>
  <c r="A6" i="15"/>
  <c r="A6" i="13"/>
  <c r="A6" i="21"/>
  <c r="B6" i="13"/>
  <c r="E6" i="21"/>
  <c r="C6" i="1"/>
  <c r="E6" i="9"/>
  <c r="A6" i="1"/>
  <c r="A6" i="9"/>
  <c r="F4" i="1"/>
  <c r="G4" i="9"/>
  <c r="C4" i="1"/>
  <c r="E4" i="9"/>
  <c r="D6" i="1"/>
  <c r="F6" i="9"/>
  <c r="A4" i="1"/>
  <c r="A4" i="9"/>
  <c r="D4" i="12"/>
  <c r="E4" i="25" s="1"/>
  <c r="F4" i="9" l="1"/>
  <c r="D4" i="13"/>
  <c r="F4" i="21"/>
  <c r="F1" i="1"/>
  <c r="D4" i="1"/>
  <c r="D3" i="1"/>
  <c r="C3" i="1"/>
  <c r="D38" i="1" l="1"/>
  <c r="E29" i="12"/>
  <c r="E37" i="12"/>
  <c r="E19" i="12"/>
  <c r="E13" i="12"/>
  <c r="C62" i="12" l="1"/>
  <c r="D63" i="12" s="1"/>
  <c r="E6" i="15" l="1"/>
  <c r="C6" i="15"/>
  <c r="H4" i="15"/>
  <c r="E4" i="15"/>
  <c r="C4" i="15"/>
  <c r="H24" i="15"/>
  <c r="H23" i="15"/>
  <c r="H22" i="15"/>
  <c r="H21" i="15"/>
  <c r="H20" i="15"/>
  <c r="H19" i="15"/>
  <c r="H18" i="15"/>
  <c r="H17" i="15"/>
  <c r="H16" i="15"/>
  <c r="H15" i="15"/>
  <c r="H14" i="15"/>
  <c r="H13" i="15"/>
  <c r="H25" i="15" l="1"/>
  <c r="A5" i="1" l="1"/>
  <c r="A3" i="1"/>
  <c r="A1" i="1"/>
  <c r="G110" i="9" l="1"/>
  <c r="G108" i="9"/>
  <c r="G106" i="9"/>
  <c r="G104" i="9"/>
  <c r="G102" i="9"/>
  <c r="G100" i="9"/>
  <c r="G98" i="9"/>
  <c r="G80" i="9"/>
  <c r="G78" i="9"/>
  <c r="G12" i="9"/>
  <c r="G111" i="9" l="1"/>
  <c r="E40" i="12" s="1"/>
  <c r="F16" i="1" l="1"/>
  <c r="D16" i="1" l="1"/>
  <c r="F17" i="1"/>
  <c r="F38" i="1" l="1"/>
  <c r="F40" i="1" s="1"/>
  <c r="E38" i="1"/>
  <c r="C24" i="13"/>
  <c r="C23" i="13"/>
  <c r="C20" i="13"/>
  <c r="C19" i="13"/>
  <c r="C15" i="13"/>
  <c r="C13" i="13"/>
  <c r="C12" i="13"/>
  <c r="C11" i="13"/>
  <c r="D14" i="1"/>
  <c r="D13" i="1"/>
  <c r="E56" i="12"/>
  <c r="E51" i="12"/>
  <c r="E21" i="12"/>
  <c r="E58" i="12" l="1"/>
  <c r="C17" i="13"/>
  <c r="C18" i="13"/>
  <c r="C21" i="13"/>
  <c r="C22" i="13"/>
  <c r="C16" i="13"/>
  <c r="C10" i="13"/>
  <c r="E43" i="12" l="1"/>
  <c r="E63" i="12" s="1"/>
  <c r="C14" i="13"/>
  <c r="E59" i="12" l="1"/>
  <c r="E62" i="12"/>
  <c r="D12" i="1"/>
  <c r="D15" i="1" s="1"/>
  <c r="D17" i="1" s="1"/>
  <c r="D40" i="1" s="1"/>
  <c r="E15" i="1"/>
  <c r="E17" i="1" s="1"/>
  <c r="E40" i="1" s="1"/>
  <c r="E41" i="1" s="1"/>
  <c r="E60" i="12"/>
  <c r="F41" i="1"/>
  <c r="D41" i="1" l="1"/>
</calcChain>
</file>

<file path=xl/sharedStrings.xml><?xml version="1.0" encoding="utf-8"?>
<sst xmlns="http://schemas.openxmlformats.org/spreadsheetml/2006/main" count="606" uniqueCount="309">
  <si>
    <t>Instructions for Preparation of the Program Budget Form</t>
  </si>
  <si>
    <t>FILE DOWNLOAD INSTRUCTIONS</t>
  </si>
  <si>
    <t>GENERAL INFORMATION</t>
  </si>
  <si>
    <r>
      <t>These instructions assume that our Funded Partners have already reviewed OMB Circular 2 CFR Part 230 “Cost Principles for Non-Profit Organizations,” or OMB Circular A-87 “Cost Principles for State, Local and Indian Tribal Governments,” as applicable.  Additionally, Funded Partners need to review Agency on Aging / Area 4 (AAA4) Contract Terms and Conditions, Article V Funds and Article VI Budget and Budget Revision</t>
    </r>
    <r>
      <rPr>
        <sz val="12"/>
        <color rgb="FFFF0000"/>
        <rFont val="Calibri"/>
        <family val="2"/>
        <scheme val="minor"/>
      </rPr>
      <t>.</t>
    </r>
    <r>
      <rPr>
        <sz val="12"/>
        <rFont val="Calibri"/>
        <family val="2"/>
        <scheme val="minor"/>
      </rPr>
      <t xml:space="preserve">   The cost principles establish clear guidelines regarding the fiduciary responsibilities governing the use of Federal funds.  AAA4 expects that Funded Partners conduct their business in accordance with these principles.</t>
    </r>
  </si>
  <si>
    <t xml:space="preserve">The Original Budget must reflect all anticipated revenue and expenses required to operate the program.  </t>
  </si>
  <si>
    <t>Please note that for reporting purposes, your accounting system must contain separate accounts for all AAA4 grant-related budget line items.</t>
  </si>
  <si>
    <t>In-Kind Revenue must equal In-Kind Costs.  The fair market value of In-Kind services and supplies must be used; clearly list the source in the In-Kind Resources section(s) on page 1.</t>
  </si>
  <si>
    <t>START PROGRAM BUDGET FORM PREPARATION</t>
  </si>
  <si>
    <t>BUDGET FORM COVER PAGE</t>
  </si>
  <si>
    <t xml:space="preserve">Enter the legal name of the Funded Partner, Award Number, Contract Period, Title and Program, County, Budget Version, and Date Submitted.  All information here will auto-populate in the remaining worksheets.    </t>
  </si>
  <si>
    <r>
      <rPr>
        <b/>
        <sz val="12"/>
        <rFont val="Calibri"/>
        <family val="2"/>
        <scheme val="minor"/>
      </rPr>
      <t>CONTACT INFORMATION:</t>
    </r>
    <r>
      <rPr>
        <sz val="12"/>
        <rFont val="Calibri"/>
        <family val="2"/>
        <scheme val="minor"/>
      </rPr>
      <t xml:space="preserve">  Be sure to complete all of the contact information.  The person specified here will be contacted in the event there are questions or corrections to the budget.  </t>
    </r>
  </si>
  <si>
    <t>BUDGET FORM PAGE 1 – PROGRAM RESOURCES:</t>
  </si>
  <si>
    <r>
      <rPr>
        <b/>
        <sz val="12"/>
        <rFont val="Calibri"/>
        <family val="2"/>
        <scheme val="minor"/>
      </rPr>
      <t>LINE 1.</t>
    </r>
    <r>
      <rPr>
        <sz val="12"/>
        <rFont val="Calibri"/>
        <family val="2"/>
        <scheme val="minor"/>
      </rPr>
      <t xml:space="preserve"> Enter the Baseline Federal, State, and NSIP award amounts.</t>
    </r>
  </si>
  <si>
    <t>(Note: Only Nutrition Providers receive State and NSIP awards.)</t>
  </si>
  <si>
    <r>
      <rPr>
        <b/>
        <sz val="12"/>
        <color rgb="FF000000"/>
        <rFont val="Calibri"/>
        <family val="2"/>
        <scheme val="minor"/>
      </rPr>
      <t>LINE 2.</t>
    </r>
    <r>
      <rPr>
        <sz val="12"/>
        <color rgb="FF000000"/>
        <rFont val="Calibri"/>
        <family val="2"/>
        <scheme val="minor"/>
      </rPr>
      <t xml:space="preserve"> Enter the One-Time-Only (OTO) Federal, State, and NSIP award amounts.</t>
    </r>
  </si>
  <si>
    <t>(OTO funds are usually awarded in the second half of the Fiscal year if (1) they are made available by the California Department of Aging (CDA); AND, (2) if the Funded Partner maintains an eligible status.)</t>
  </si>
  <si>
    <r>
      <rPr>
        <b/>
        <sz val="12"/>
        <color rgb="FF000000"/>
        <rFont val="Calibri"/>
        <family val="2"/>
        <scheme val="minor"/>
      </rPr>
      <t>LINE 3.</t>
    </r>
    <r>
      <rPr>
        <sz val="12"/>
        <color rgb="FF000000"/>
        <rFont val="Calibri"/>
        <family val="2"/>
        <scheme val="minor"/>
      </rPr>
      <t xml:space="preserve"> Enter Program Income by category.  Lines 3a - 3d include some examples of Program Income. (Note: These items cannot be used toward meeting the match requirement.)</t>
    </r>
  </si>
  <si>
    <t>List amounts by source and identify in the Funding Source Column.</t>
  </si>
  <si>
    <r>
      <rPr>
        <b/>
        <sz val="12"/>
        <rFont val="Calibri"/>
        <family val="2"/>
        <scheme val="minor"/>
      </rPr>
      <t>LINE 4.</t>
    </r>
    <r>
      <rPr>
        <sz val="12"/>
        <rFont val="Calibri"/>
        <family val="2"/>
        <scheme val="minor"/>
      </rPr>
      <t> </t>
    </r>
    <r>
      <rPr>
        <sz val="12"/>
        <color rgb="FF000000"/>
        <rFont val="Calibri"/>
        <family val="2"/>
        <scheme val="minor"/>
      </rPr>
      <t>Enter Match Cash by category.  Lines 4a - 4d include some examples of Match Cash. (Note: Federal resources cannot be used as match.)</t>
    </r>
  </si>
  <si>
    <r>
      <rPr>
        <b/>
        <sz val="12"/>
        <rFont val="Calibri"/>
        <family val="2"/>
        <scheme val="minor"/>
      </rPr>
      <t>LINE 5.</t>
    </r>
    <r>
      <rPr>
        <sz val="12"/>
        <rFont val="Calibri"/>
        <family val="2"/>
        <scheme val="minor"/>
      </rPr>
      <t> </t>
    </r>
    <r>
      <rPr>
        <sz val="12"/>
        <color rgb="FF000000"/>
        <rFont val="Calibri"/>
        <family val="2"/>
        <scheme val="minor"/>
      </rPr>
      <t>Enter Match In-Kind by category. Lines 5a - 5c include some examples of acceptable In-Kind match resources. (Note: You may not include the value of donated time from employees whose regular salaries are paid with AAA4 funds or other Federal sources.)</t>
    </r>
  </si>
  <si>
    <r>
      <rPr>
        <b/>
        <sz val="12"/>
        <rFont val="Calibri"/>
        <family val="2"/>
        <scheme val="minor"/>
      </rPr>
      <t>LINE 6.</t>
    </r>
    <r>
      <rPr>
        <sz val="12"/>
        <rFont val="Calibri"/>
        <family val="2"/>
        <scheme val="minor"/>
      </rPr>
      <t xml:space="preserve"> </t>
    </r>
    <r>
      <rPr>
        <sz val="12"/>
        <color rgb="FF000000"/>
        <rFont val="Calibri"/>
        <family val="2"/>
        <scheme val="minor"/>
      </rPr>
      <t>Enter Non-Match Cash by category. Lines 6a - 6d include some examples of Non-Match Cash. (Note: Other Federal resources are listed here.)</t>
    </r>
  </si>
  <si>
    <r>
      <rPr>
        <b/>
        <sz val="12"/>
        <rFont val="Calibri"/>
        <family val="2"/>
        <scheme val="minor"/>
      </rPr>
      <t>LINE 7.</t>
    </r>
    <r>
      <rPr>
        <sz val="12"/>
        <rFont val="Calibri"/>
        <family val="2"/>
        <scheme val="minor"/>
      </rPr>
      <t xml:space="preserve"> </t>
    </r>
    <r>
      <rPr>
        <sz val="12"/>
        <color rgb="FF000000"/>
        <rFont val="Calibri"/>
        <family val="2"/>
        <scheme val="minor"/>
      </rPr>
      <t>Enter Non-Match In-Kind by category.</t>
    </r>
  </si>
  <si>
    <t>IMPORTANT:</t>
  </si>
  <si>
    <t>"Total Program Resources" computed on Line 8 MUST equal "Total Program Costs" on Page 4, Line 38.</t>
  </si>
  <si>
    <t>For your convenience, the required match is calculated below line 8. Your actual match amount must meet or exceed this number.</t>
  </si>
  <si>
    <t>The amount of match required is computed by adding the AAA4 Federal Funding plus Cash Match plus In-Kind Match and multiplying the sum by the rate shown.</t>
  </si>
  <si>
    <t>The match requirement can be satisfied through a combination of Cash Match and In-Kind Match.</t>
  </si>
  <si>
    <t>BUDGET FORM PAGE 2 – PAID PERSONNEL:</t>
  </si>
  <si>
    <r>
      <t xml:space="preserve">Enter a position title and name for each personnel position in the spaces provided. If there are multiple employed with the same position title, each must be listed on a separate line.  </t>
    </r>
    <r>
      <rPr>
        <b/>
        <sz val="12"/>
        <color rgb="FF000000"/>
        <rFont val="Calibri"/>
        <family val="2"/>
        <scheme val="minor"/>
      </rPr>
      <t>For each position: enter the number of hours worked per week, the hourly rate, and the number of weeks worked. The Total Cost will calculate automatically.</t>
    </r>
    <r>
      <rPr>
        <sz val="12"/>
        <color rgb="FF000000"/>
        <rFont val="Calibri"/>
        <family val="2"/>
        <scheme val="minor"/>
      </rPr>
      <t xml:space="preserve">  </t>
    </r>
  </si>
  <si>
    <t>(Note: Fund-raising expenses are not reimbursable.  Staff involved in fund raising events may not charge that time against the Grant.)</t>
  </si>
  <si>
    <t>In California, the minimum wage is currently $15.50 per hour for employers with 26 or more employees, and $15.50 per hour for employer with 25 or fewer employees.</t>
  </si>
  <si>
    <t>After the Salary expense has been entered for each position, enter the total cost of Payroll Taxes, Workers Compensation, and Other Employee Benefits.  The total amounts will copy over to Program Costs Page 4, Lines 11-15.</t>
  </si>
  <si>
    <t>BUDGET FORM PAGE 3 – IN-KIND PERSONNEL:</t>
  </si>
  <si>
    <r>
      <t xml:space="preserve">Enter a position title for each volunteer position in the spaces provided.  </t>
    </r>
    <r>
      <rPr>
        <b/>
        <sz val="12"/>
        <color rgb="FF000000"/>
        <rFont val="Calibri"/>
        <family val="2"/>
        <scheme val="minor"/>
      </rPr>
      <t>For each position: enter the number of hours, the hourly rate (must be based on the wage that would be paid if the position was filled by paid staff), and the number of weeks volunteered.  The Total Cost will calculate automatically.</t>
    </r>
    <r>
      <rPr>
        <sz val="12"/>
        <color rgb="FF000000"/>
        <rFont val="Calibri"/>
        <family val="2"/>
        <scheme val="minor"/>
      </rPr>
      <t xml:space="preserve">  The total amount will copy over to Program Costs Page 4, Line 16; and Program Resources Page 1, Line 5a.  </t>
    </r>
  </si>
  <si>
    <t>(Note: Program Staff time may not be counted as both a cash expense and an in-kind expense. Non-Program Staff reimbursed by a non-Federally funded auxiliary program may be charged as in-kind.)</t>
  </si>
  <si>
    <t>BUDGET FORM PAGE 4 – PROGRAM COSTS:</t>
  </si>
  <si>
    <t>Line Items/Cost Category Expenses</t>
  </si>
  <si>
    <t xml:space="preserve">Cost categories are indicated by ALL CAPS and include Personnel, Travel &amp; Training, Equipment, Catered Food, Raw Food, Consultants, Other, and Indirect Costs. </t>
  </si>
  <si>
    <r>
      <rPr>
        <b/>
        <sz val="12"/>
        <rFont val="Calibri"/>
        <family val="2"/>
        <scheme val="minor"/>
      </rPr>
      <t>LINE 11.</t>
    </r>
    <r>
      <rPr>
        <sz val="12"/>
        <rFont val="Calibri"/>
        <family val="2"/>
        <scheme val="minor"/>
      </rPr>
      <t> T</t>
    </r>
    <r>
      <rPr>
        <sz val="12"/>
        <color rgb="FF000000"/>
        <rFont val="Calibri"/>
        <family val="2"/>
        <scheme val="minor"/>
      </rPr>
      <t xml:space="preserve">he total cost of </t>
    </r>
    <r>
      <rPr>
        <b/>
        <sz val="12"/>
        <color rgb="FF000000"/>
        <rFont val="Calibri"/>
        <family val="2"/>
        <scheme val="minor"/>
      </rPr>
      <t>Paid Personnel</t>
    </r>
    <r>
      <rPr>
        <sz val="12"/>
        <color rgb="FF000000"/>
        <rFont val="Calibri"/>
        <family val="2"/>
        <scheme val="minor"/>
      </rPr>
      <t xml:space="preserve"> will pull from page 2.</t>
    </r>
  </si>
  <si>
    <r>
      <rPr>
        <b/>
        <sz val="12"/>
        <rFont val="Calibri"/>
        <family val="2"/>
        <scheme val="minor"/>
      </rPr>
      <t>LINE 12.</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Payroll Taxes</t>
    </r>
    <r>
      <rPr>
        <sz val="12"/>
        <color rgb="FF000000"/>
        <rFont val="Calibri"/>
        <family val="2"/>
        <scheme val="minor"/>
      </rPr>
      <t xml:space="preserve"> will pull from page 2.</t>
    </r>
  </si>
  <si>
    <r>
      <rPr>
        <b/>
        <sz val="12"/>
        <rFont val="Calibri"/>
        <family val="2"/>
        <scheme val="minor"/>
      </rPr>
      <t>LINE 13.</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Workers' Compensation</t>
    </r>
    <r>
      <rPr>
        <sz val="12"/>
        <color rgb="FF000000"/>
        <rFont val="Calibri"/>
        <family val="2"/>
        <scheme val="minor"/>
      </rPr>
      <t xml:space="preserve"> will pull from page 2.</t>
    </r>
  </si>
  <si>
    <r>
      <rPr>
        <b/>
        <sz val="12"/>
        <rFont val="Calibri"/>
        <family val="2"/>
        <scheme val="minor"/>
      </rPr>
      <t>LINE 14.</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Other Benefits</t>
    </r>
    <r>
      <rPr>
        <sz val="12"/>
        <color rgb="FF000000"/>
        <rFont val="Calibri"/>
        <family val="2"/>
        <scheme val="minor"/>
      </rPr>
      <t xml:space="preserve"> will pull from page 2.</t>
    </r>
  </si>
  <si>
    <r>
      <rPr>
        <b/>
        <sz val="12"/>
        <rFont val="Calibri"/>
        <family val="2"/>
        <scheme val="minor"/>
      </rPr>
      <t>LINE 16.</t>
    </r>
    <r>
      <rPr>
        <sz val="12"/>
        <rFont val="Calibri"/>
        <family val="2"/>
        <scheme val="minor"/>
      </rPr>
      <t> </t>
    </r>
    <r>
      <rPr>
        <sz val="12"/>
        <color rgb="FF000000"/>
        <rFont val="Calibri"/>
        <family val="2"/>
        <scheme val="minor"/>
      </rPr>
      <t xml:space="preserve">The total cost of </t>
    </r>
    <r>
      <rPr>
        <b/>
        <sz val="12"/>
        <color rgb="FF000000"/>
        <rFont val="Calibri"/>
        <family val="2"/>
        <scheme val="minor"/>
      </rPr>
      <t>Third Party In-Kind Personnel</t>
    </r>
    <r>
      <rPr>
        <sz val="12"/>
        <color rgb="FF000000"/>
        <rFont val="Calibri"/>
        <family val="2"/>
        <scheme val="minor"/>
      </rPr>
      <t xml:space="preserve"> will pull from page 3.</t>
    </r>
  </si>
  <si>
    <r>
      <rPr>
        <b/>
        <sz val="12"/>
        <rFont val="Calibri"/>
        <family val="2"/>
        <scheme val="minor"/>
      </rPr>
      <t>LINE 17.</t>
    </r>
    <r>
      <rPr>
        <sz val="12"/>
        <rFont val="Calibri"/>
        <family val="2"/>
        <scheme val="minor"/>
      </rPr>
      <t> </t>
    </r>
    <r>
      <rPr>
        <sz val="12"/>
        <color rgb="FF000000"/>
        <rFont val="Calibri"/>
        <family val="2"/>
        <scheme val="minor"/>
      </rPr>
      <t xml:space="preserve">The </t>
    </r>
    <r>
      <rPr>
        <b/>
        <sz val="12"/>
        <color rgb="FF000000"/>
        <rFont val="Calibri"/>
        <family val="2"/>
        <scheme val="minor"/>
      </rPr>
      <t xml:space="preserve">Total Personnel Costs </t>
    </r>
    <r>
      <rPr>
        <sz val="12"/>
        <color rgb="FF000000"/>
        <rFont val="Calibri"/>
        <family val="2"/>
        <scheme val="minor"/>
      </rPr>
      <t>will automatically compute (Lines 11 through 14 and 16).</t>
    </r>
  </si>
  <si>
    <r>
      <rPr>
        <b/>
        <sz val="12"/>
        <rFont val="Calibri"/>
        <family val="2"/>
        <scheme val="minor"/>
      </rPr>
      <t>LINE 18.</t>
    </r>
    <r>
      <rPr>
        <sz val="12"/>
        <rFont val="Calibri"/>
        <family val="2"/>
        <scheme val="minor"/>
      </rPr>
      <t> </t>
    </r>
    <r>
      <rPr>
        <sz val="12"/>
        <color rgb="FF000000"/>
        <rFont val="Calibri"/>
        <family val="2"/>
        <scheme val="minor"/>
      </rPr>
      <t xml:space="preserve">Enter the costs for </t>
    </r>
    <r>
      <rPr>
        <b/>
        <sz val="12"/>
        <color rgb="FF000000"/>
        <rFont val="Calibri"/>
        <family val="2"/>
        <scheme val="minor"/>
      </rPr>
      <t>Travel &amp; Training</t>
    </r>
    <r>
      <rPr>
        <sz val="12"/>
        <color rgb="FF000000"/>
        <rFont val="Calibri"/>
        <family val="2"/>
        <scheme val="minor"/>
      </rPr>
      <t>.</t>
    </r>
  </si>
  <si>
    <r>
      <t>Staff Travel</t>
    </r>
    <r>
      <rPr>
        <sz val="12"/>
        <color rgb="FF000000"/>
        <rFont val="Calibri"/>
        <family val="2"/>
        <scheme val="minor"/>
      </rPr>
      <t>:  The total cost of paid staff travel used for the purpose of supporting the program. Do not include consultant and volunteer travel</t>
    </r>
    <r>
      <rPr>
        <i/>
        <sz val="12"/>
        <color rgb="FF000000"/>
        <rFont val="Calibri"/>
        <family val="2"/>
        <scheme val="minor"/>
      </rPr>
      <t xml:space="preserve">. </t>
    </r>
    <r>
      <rPr>
        <b/>
        <i/>
        <u/>
        <sz val="12"/>
        <color rgb="FF000000"/>
        <rFont val="Calibri"/>
        <family val="2"/>
        <scheme val="minor"/>
      </rPr>
      <t>Please include an explanation for the reimbursement rate/per mile being used</t>
    </r>
    <r>
      <rPr>
        <b/>
        <i/>
        <sz val="12"/>
        <color rgb="FF000000"/>
        <rFont val="Calibri"/>
        <family val="2"/>
        <scheme val="minor"/>
      </rPr>
      <t xml:space="preserve">. </t>
    </r>
    <r>
      <rPr>
        <b/>
        <i/>
        <u/>
        <sz val="12"/>
        <color rgb="FF000000"/>
        <rFont val="Calibri"/>
        <family val="2"/>
        <scheme val="minor"/>
      </rPr>
      <t>Rates cannot exceed approved State rates or costs will be disallowed.</t>
    </r>
  </si>
  <si>
    <r>
      <t>Staff Training</t>
    </r>
    <r>
      <rPr>
        <sz val="12"/>
        <color rgb="FF000000"/>
        <rFont val="Calibri"/>
        <family val="2"/>
        <scheme val="minor"/>
      </rPr>
      <t xml:space="preserve">:  The total cost for training sessions, workshops, books, tuition, and entrance fees.  </t>
    </r>
    <r>
      <rPr>
        <b/>
        <i/>
        <sz val="12"/>
        <color rgb="FF000000"/>
        <rFont val="Calibri"/>
        <family val="2"/>
        <scheme val="minor"/>
      </rPr>
      <t>Travel expenses to and from training locations must be charged to Staff travel and be included in the explanation</t>
    </r>
    <r>
      <rPr>
        <sz val="12"/>
        <color rgb="FF000000"/>
        <rFont val="Calibri"/>
        <family val="2"/>
        <scheme val="minor"/>
      </rPr>
      <t xml:space="preserve">. </t>
    </r>
    <r>
      <rPr>
        <u/>
        <sz val="12"/>
        <color rgb="FF000000"/>
        <rFont val="Calibri"/>
        <family val="2"/>
        <scheme val="minor"/>
      </rPr>
      <t>Please include an explanation for the cost.</t>
    </r>
  </si>
  <si>
    <t>EQUIPMENT:</t>
  </si>
  <si>
    <r>
      <t xml:space="preserve">The definition of </t>
    </r>
    <r>
      <rPr>
        <b/>
        <sz val="12"/>
        <rFont val="Calibri"/>
        <family val="2"/>
        <scheme val="minor"/>
      </rPr>
      <t>Non-Expendable Equipment</t>
    </r>
    <r>
      <rPr>
        <sz val="12"/>
        <rFont val="Calibri"/>
        <family val="2"/>
        <scheme val="minor"/>
      </rPr>
      <t xml:space="preserve"> or </t>
    </r>
    <r>
      <rPr>
        <b/>
        <sz val="12"/>
        <rFont val="Calibri"/>
        <family val="2"/>
        <scheme val="minor"/>
      </rPr>
      <t>Property</t>
    </r>
    <r>
      <rPr>
        <sz val="12"/>
        <rFont val="Calibri"/>
        <family val="2"/>
        <scheme val="minor"/>
      </rPr>
      <t xml:space="preserve"> has changed. Please refer to </t>
    </r>
    <r>
      <rPr>
        <b/>
        <sz val="12"/>
        <rFont val="Calibri"/>
        <family val="2"/>
        <scheme val="minor"/>
      </rPr>
      <t xml:space="preserve">"Article XI. Property" </t>
    </r>
    <r>
      <rPr>
        <sz val="12"/>
        <rFont val="Calibri"/>
        <family val="2"/>
        <scheme val="minor"/>
      </rPr>
      <t>in your Contract Agreement</t>
    </r>
    <r>
      <rPr>
        <b/>
        <sz val="12"/>
        <rFont val="Calibri"/>
        <family val="2"/>
        <scheme val="minor"/>
      </rPr>
      <t xml:space="preserve"> </t>
    </r>
    <r>
      <rPr>
        <sz val="12"/>
        <rFont val="Calibri"/>
        <family val="2"/>
        <scheme val="minor"/>
      </rPr>
      <t>for information regarding the requirements in this cost category.</t>
    </r>
  </si>
  <si>
    <r>
      <rPr>
        <b/>
        <sz val="12"/>
        <rFont val="Calibri"/>
        <family val="2"/>
        <scheme val="minor"/>
      </rPr>
      <t>LINE 19.</t>
    </r>
    <r>
      <rPr>
        <sz val="12"/>
        <rFont val="Calibri"/>
        <family val="2"/>
        <scheme val="minor"/>
      </rPr>
      <t xml:space="preserve"> Enter the total cost for </t>
    </r>
    <r>
      <rPr>
        <b/>
        <sz val="12"/>
        <rFont val="Calibri"/>
        <family val="2"/>
        <scheme val="minor"/>
      </rPr>
      <t>Non-Expendable Equipment</t>
    </r>
    <r>
      <rPr>
        <sz val="12"/>
        <rFont val="Calibri"/>
        <family val="2"/>
        <scheme val="minor"/>
      </rPr>
      <t xml:space="preserve"> with a unit value of less than $5,000. </t>
    </r>
    <r>
      <rPr>
        <u/>
        <sz val="12"/>
        <rFont val="Calibri"/>
        <family val="2"/>
        <scheme val="minor"/>
      </rPr>
      <t>Please include an explanation for the cost.</t>
    </r>
    <r>
      <rPr>
        <sz val="12"/>
        <rFont val="Calibri"/>
        <family val="2"/>
        <scheme val="minor"/>
      </rPr>
      <t xml:space="preserve"> This line item is for all portable electronic storage media and computing devices, regardless of cost (anything that holds data).</t>
    </r>
  </si>
  <si>
    <r>
      <rPr>
        <b/>
        <sz val="12"/>
        <rFont val="Calibri"/>
        <family val="2"/>
        <scheme val="minor"/>
      </rPr>
      <t>LINE 20.</t>
    </r>
    <r>
      <rPr>
        <sz val="12"/>
        <rFont val="Calibri"/>
        <family val="2"/>
        <scheme val="minor"/>
      </rPr>
      <t xml:space="preserve"> Enter the total cost for </t>
    </r>
    <r>
      <rPr>
        <b/>
        <sz val="12"/>
        <rFont val="Calibri"/>
        <family val="2"/>
        <scheme val="minor"/>
      </rPr>
      <t>Non-Expendable Equipment</t>
    </r>
    <r>
      <rPr>
        <sz val="12"/>
        <rFont val="Calibri"/>
        <family val="2"/>
        <scheme val="minor"/>
      </rPr>
      <t xml:space="preserve"> with a unit value of more than $5,000.</t>
    </r>
  </si>
  <si>
    <t>You must complete the "CDA 122P" and the "Supplement to CDA 122P" tabs of this budget document for every item you include in this cost category.</t>
  </si>
  <si>
    <t>This line item is for all equipment over $5,000.</t>
  </si>
  <si>
    <r>
      <rPr>
        <b/>
        <sz val="12"/>
        <rFont val="Calibri"/>
        <family val="2"/>
        <scheme val="minor"/>
      </rPr>
      <t>LINE 21.</t>
    </r>
    <r>
      <rPr>
        <sz val="12"/>
        <rFont val="Calibri"/>
        <family val="2"/>
        <scheme val="minor"/>
      </rPr>
      <t> </t>
    </r>
    <r>
      <rPr>
        <sz val="12"/>
        <color rgb="FF000000"/>
        <rFont val="Calibri"/>
        <family val="2"/>
        <scheme val="minor"/>
      </rPr>
      <t xml:space="preserve">The </t>
    </r>
    <r>
      <rPr>
        <b/>
        <sz val="12"/>
        <color rgb="FF000000"/>
        <rFont val="Calibri"/>
        <family val="2"/>
        <scheme val="minor"/>
      </rPr>
      <t>Total Equipment</t>
    </r>
    <r>
      <rPr>
        <sz val="12"/>
        <color rgb="FF000000"/>
        <rFont val="Calibri"/>
        <family val="2"/>
        <scheme val="minor"/>
      </rPr>
      <t xml:space="preserve"> will automatically compute (Lines 20 through 21).</t>
    </r>
  </si>
  <si>
    <r>
      <rPr>
        <b/>
        <sz val="12"/>
        <rFont val="Calibri"/>
        <family val="2"/>
        <scheme val="minor"/>
      </rPr>
      <t>LINE 22.</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Catered Food</t>
    </r>
    <r>
      <rPr>
        <sz val="12"/>
        <color rgb="FF000000"/>
        <rFont val="Calibri"/>
        <family val="2"/>
        <scheme val="minor"/>
      </rPr>
      <t>.  Enter the cost of catered meals according to contracted price.  Do not break down the cost into raw food, labor, or food service supplies.</t>
    </r>
  </si>
  <si>
    <r>
      <rPr>
        <b/>
        <sz val="12"/>
        <rFont val="Calibri"/>
        <family val="2"/>
        <scheme val="minor"/>
      </rPr>
      <t>LINE 23.</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 xml:space="preserve">Raw Food </t>
    </r>
    <r>
      <rPr>
        <sz val="12"/>
        <color rgb="FF000000"/>
        <rFont val="Calibri"/>
        <family val="2"/>
        <scheme val="minor"/>
      </rPr>
      <t>purchased for and/or donated to the program.</t>
    </r>
  </si>
  <si>
    <r>
      <rPr>
        <b/>
        <sz val="12"/>
        <rFont val="Calibri"/>
        <family val="2"/>
        <scheme val="minor"/>
      </rPr>
      <t>LINE 24.</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Consultants.</t>
    </r>
    <r>
      <rPr>
        <sz val="12"/>
        <color rgb="FF000000"/>
        <rFont val="Calibri"/>
        <family val="2"/>
        <scheme val="minor"/>
      </rPr>
      <t xml:space="preserve"> Note: This should NOT include any persons whose schedules are controlled by, work on an ongoing basis for, or have a regular desk and telephone provided by the Funded Partner.  Additionally, it is advisable for the Funded Partner to check their insurance liability policies for consultant coverage, as many liability packages do not have this coverage.  If coverage is not provided by the Funded Partner, consultants must carry their own policy.  </t>
    </r>
    <r>
      <rPr>
        <u/>
        <sz val="12"/>
        <color rgb="FF000000"/>
        <rFont val="Calibri"/>
        <family val="2"/>
        <scheme val="minor"/>
      </rPr>
      <t>Please include an explanation for the cost.</t>
    </r>
  </si>
  <si>
    <t>The following line items relate to the Cost category "OTHER".</t>
  </si>
  <si>
    <r>
      <rPr>
        <b/>
        <sz val="12"/>
        <rFont val="Calibri"/>
        <family val="2"/>
        <scheme val="minor"/>
      </rPr>
      <t>Line 25.</t>
    </r>
    <r>
      <rPr>
        <sz val="12"/>
        <rFont val="Calibri"/>
        <family val="2"/>
        <scheme val="minor"/>
      </rPr>
      <t xml:space="preserve"> </t>
    </r>
    <r>
      <rPr>
        <sz val="12"/>
        <color rgb="FF000000"/>
        <rFont val="Calibri"/>
        <family val="2"/>
        <scheme val="minor"/>
      </rPr>
      <t xml:space="preserve">Enter the total cost for all </t>
    </r>
    <r>
      <rPr>
        <b/>
        <sz val="12"/>
        <color rgb="FF000000"/>
        <rFont val="Calibri"/>
        <family val="2"/>
        <scheme val="minor"/>
      </rPr>
      <t>Building Rent</t>
    </r>
    <r>
      <rPr>
        <sz val="12"/>
        <color rgb="FF000000"/>
        <rFont val="Calibri"/>
        <family val="2"/>
        <scheme val="minor"/>
      </rPr>
      <t xml:space="preserve"> including office, storage, and site space costs.  </t>
    </r>
    <r>
      <rPr>
        <i/>
        <sz val="12"/>
        <color rgb="FF000000"/>
        <rFont val="Calibri"/>
        <family val="2"/>
        <scheme val="minor"/>
      </rPr>
      <t>If applicable, include property taxes in Line 35, Miscellaneous, when paid separately from rent/lease or mortgage.</t>
    </r>
    <r>
      <rPr>
        <sz val="12"/>
        <color rgb="FF000000"/>
        <rFont val="Calibri"/>
        <family val="2"/>
        <scheme val="minor"/>
      </rPr>
      <t xml:space="preserve">  </t>
    </r>
    <r>
      <rPr>
        <u/>
        <sz val="12"/>
        <color rgb="FF000000"/>
        <rFont val="Calibri"/>
        <family val="2"/>
        <scheme val="minor"/>
      </rPr>
      <t>Please include an explanation for the cost per square foot</t>
    </r>
    <r>
      <rPr>
        <sz val="12"/>
        <color rgb="FF000000"/>
        <rFont val="Calibri"/>
        <family val="2"/>
        <scheme val="minor"/>
      </rPr>
      <t>.</t>
    </r>
  </si>
  <si>
    <r>
      <rPr>
        <b/>
        <sz val="12"/>
        <rFont val="Calibri"/>
        <family val="2"/>
        <scheme val="minor"/>
      </rPr>
      <t>LINE 26.</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Utilities</t>
    </r>
    <r>
      <rPr>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</si>
  <si>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27.</t>
    </r>
    <r>
      <rPr>
        <sz val="12"/>
        <rFont val="Calibri"/>
        <family val="2"/>
        <scheme val="minor"/>
      </rPr>
      <t> E</t>
    </r>
    <r>
      <rPr>
        <sz val="12"/>
        <color rgb="FF000000"/>
        <rFont val="Calibri"/>
        <family val="2"/>
        <scheme val="minor"/>
      </rPr>
      <t xml:space="preserve">nter the total cost for </t>
    </r>
    <r>
      <rPr>
        <b/>
        <sz val="12"/>
        <color rgb="FF000000"/>
        <rFont val="Calibri"/>
        <family val="2"/>
        <scheme val="minor"/>
      </rPr>
      <t>Office Expense</t>
    </r>
    <r>
      <rPr>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</si>
  <si>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28.</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Vehicle Operations &amp; Maintenance</t>
    </r>
    <r>
      <rPr>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</si>
  <si>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29.</t>
    </r>
    <r>
      <rPr>
        <sz val="12"/>
        <rFont val="Calibri"/>
        <family val="2"/>
        <scheme val="minor"/>
      </rPr>
      <t> </t>
    </r>
    <r>
      <rPr>
        <sz val="12"/>
        <color rgb="FF000000"/>
        <rFont val="Calibri"/>
        <family val="2"/>
        <scheme val="minor"/>
      </rPr>
      <t xml:space="preserve">Enter the total cost for </t>
    </r>
    <r>
      <rPr>
        <b/>
        <sz val="12"/>
        <color rgb="FF000000"/>
        <rFont val="Calibri"/>
        <family val="2"/>
        <scheme val="minor"/>
      </rPr>
      <t>Outside Services.</t>
    </r>
    <r>
      <rPr>
        <sz val="12"/>
        <color rgb="FF000000"/>
        <rFont val="Calibri"/>
        <family val="2"/>
        <scheme val="minor"/>
      </rPr>
      <t xml:space="preserve"> Cost of contracted services to a commercial firm for ongoing services (such as linen supply, garbage removal, and janitorial service).  Do not include this cost under Line 34: Subcontracted Direct Service Costs.</t>
    </r>
    <r>
      <rPr>
        <b/>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</si>
  <si>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30.</t>
    </r>
    <r>
      <rPr>
        <sz val="12"/>
        <rFont val="Calibri"/>
        <family val="2"/>
        <scheme val="minor"/>
      </rPr>
      <t> E</t>
    </r>
    <r>
      <rPr>
        <sz val="12"/>
        <color rgb="FF000000"/>
        <rFont val="Calibri"/>
        <family val="2"/>
        <scheme val="minor"/>
      </rPr>
      <t xml:space="preserve">nter the total cost for </t>
    </r>
    <r>
      <rPr>
        <b/>
        <sz val="12"/>
        <color rgb="FF000000"/>
        <rFont val="Calibri"/>
        <family val="2"/>
        <scheme val="minor"/>
      </rPr>
      <t>Accounting</t>
    </r>
    <r>
      <rPr>
        <sz val="12"/>
        <color rgb="FF000000"/>
        <rFont val="Calibri"/>
        <family val="2"/>
        <scheme val="minor"/>
      </rPr>
      <t xml:space="preserve">. Cost of bookkeeping services performed by outside contractors.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</si>
  <si>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31. </t>
    </r>
    <r>
      <rPr>
        <sz val="12"/>
        <rFont val="Calibri"/>
        <family val="2"/>
        <scheme val="minor"/>
      </rPr>
      <t xml:space="preserve">Enter the total cost for </t>
    </r>
    <r>
      <rPr>
        <b/>
        <sz val="12"/>
        <rFont val="Calibri"/>
        <family val="2"/>
        <scheme val="minor"/>
      </rPr>
      <t>Audit.</t>
    </r>
    <r>
      <rPr>
        <sz val="12"/>
        <rFont val="Calibri"/>
        <family val="2"/>
        <scheme val="minor"/>
      </rPr>
      <t xml:space="preserve"> Cost of auditing services performed by outside contractors.  Note: Only those Funded Partners required to submit a Single Audit in accordance with 45 CFR </t>
    </r>
    <r>
      <rPr>
        <sz val="12"/>
        <rFont val="Calibri"/>
        <family val="2"/>
      </rPr>
      <t>§</t>
    </r>
    <r>
      <rPr>
        <sz val="12"/>
        <rFont val="Calibri"/>
        <family val="2"/>
        <scheme val="minor"/>
      </rPr>
      <t xml:space="preserve">75.501 (with total Federal Funding of $750,000 or more) can charge a portion of their audit cost to AAA4. </t>
    </r>
    <r>
      <rPr>
        <u/>
        <sz val="12"/>
        <rFont val="Calibri"/>
        <family val="2"/>
        <scheme val="minor"/>
      </rPr>
      <t>Please include an explanation for the cost.</t>
    </r>
  </si>
  <si>
    <r>
      <rPr>
        <b/>
        <sz val="12"/>
        <rFont val="Calibri"/>
        <family val="2"/>
        <scheme val="minor"/>
      </rPr>
      <t>LINE 32.</t>
    </r>
    <r>
      <rPr>
        <sz val="12"/>
        <rFont val="Calibri"/>
        <family val="2"/>
        <scheme val="minor"/>
      </rPr>
      <t xml:space="preserve"> </t>
    </r>
    <r>
      <rPr>
        <sz val="12"/>
        <color rgb="FF000000"/>
        <rFont val="Calibri"/>
        <family val="2"/>
        <scheme val="minor"/>
      </rPr>
      <t xml:space="preserve">Enter the total cost for </t>
    </r>
    <r>
      <rPr>
        <b/>
        <sz val="12"/>
        <color rgb="FF000000"/>
        <rFont val="Calibri"/>
        <family val="2"/>
        <scheme val="minor"/>
      </rPr>
      <t>Volunteer Expense.</t>
    </r>
    <r>
      <rPr>
        <sz val="12"/>
        <color rgb="FF000000"/>
        <rFont val="Calibri"/>
        <family val="2"/>
        <scheme val="minor"/>
      </rPr>
      <t xml:space="preserve">  Costs related to volunteers, such as travel, meals, training, etc.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</si>
  <si>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33.</t>
    </r>
    <r>
      <rPr>
        <sz val="12"/>
        <rFont val="Calibri"/>
        <family val="2"/>
        <scheme val="minor"/>
      </rPr>
      <t xml:space="preserve"> Enter the total cost for </t>
    </r>
    <r>
      <rPr>
        <b/>
        <sz val="12"/>
        <rFont val="Calibri"/>
        <family val="2"/>
        <scheme val="minor"/>
      </rPr>
      <t>Insurance.</t>
    </r>
    <r>
      <rPr>
        <sz val="12"/>
        <rFont val="Calibri"/>
        <family val="2"/>
        <scheme val="minor"/>
      </rPr>
      <t xml:space="preserve">  As part of the Contract Agreement, Funded Partners must carry (at all times) insurance policies for General Liability, Auto Liability, Errors and Omissions, Crime Coverage, and Business Personal Property.  (The cost for Workers Compensation is already included under Personnel Costs.)  </t>
    </r>
    <r>
      <rPr>
        <u/>
        <sz val="12"/>
        <rFont val="Calibri"/>
        <family val="2"/>
        <scheme val="minor"/>
      </rPr>
      <t>Please include an explanation for the cost.</t>
    </r>
  </si>
  <si>
    <r>
      <rPr>
        <b/>
        <sz val="12"/>
        <rFont val="Calibri"/>
        <family val="2"/>
        <scheme val="minor"/>
      </rPr>
      <t>LINE 34.</t>
    </r>
    <r>
      <rPr>
        <sz val="12"/>
        <rFont val="Calibri"/>
        <family val="2"/>
        <scheme val="minor"/>
      </rPr>
      <t> E</t>
    </r>
    <r>
      <rPr>
        <sz val="12"/>
        <color rgb="FF000000"/>
        <rFont val="Calibri"/>
        <family val="2"/>
        <scheme val="minor"/>
      </rPr>
      <t xml:space="preserve">nter the total cost for </t>
    </r>
    <r>
      <rPr>
        <b/>
        <sz val="12"/>
        <color rgb="FF000000"/>
        <rFont val="Calibri"/>
        <family val="2"/>
        <scheme val="minor"/>
      </rPr>
      <t>Subcontracted Direct Service Costs</t>
    </r>
    <r>
      <rPr>
        <sz val="12"/>
        <color rgb="FF000000"/>
        <rFont val="Calibri"/>
        <family val="2"/>
        <scheme val="minor"/>
      </rPr>
      <t xml:space="preserve">:  If direct services are subcontracted, enter the total amount from the subcontract budget. </t>
    </r>
    <r>
      <rPr>
        <b/>
        <sz val="12"/>
        <color rgb="FF000000"/>
        <rFont val="Calibri"/>
        <family val="2"/>
        <scheme val="minor"/>
      </rPr>
      <t>Sub-contractor budget(s) must be submitted to AAA4 along with this Program Budget.</t>
    </r>
    <r>
      <rPr>
        <sz val="12"/>
        <color rgb="FF000000"/>
        <rFont val="Calibri"/>
        <family val="2"/>
        <scheme val="minor"/>
      </rPr>
      <t xml:space="preserve"> </t>
    </r>
    <r>
      <rPr>
        <u/>
        <sz val="12"/>
        <color rgb="FF000000"/>
        <rFont val="Calibri"/>
        <family val="2"/>
        <scheme val="minor"/>
      </rPr>
      <t>Please include an explanation for the cost.</t>
    </r>
  </si>
  <si>
    <r>
      <rPr>
        <b/>
        <sz val="12"/>
        <rFont val="Calibri"/>
        <family val="2"/>
        <scheme val="minor"/>
      </rPr>
      <t>LINE 35.</t>
    </r>
    <r>
      <rPr>
        <sz val="12"/>
        <rFont val="Calibri"/>
        <family val="2"/>
        <scheme val="minor"/>
      </rPr>
      <t> </t>
    </r>
    <r>
      <rPr>
        <sz val="12"/>
        <color rgb="FF000000"/>
        <rFont val="Calibri"/>
        <family val="2"/>
        <scheme val="minor"/>
      </rPr>
      <t xml:space="preserve">Enter the total cost of any other </t>
    </r>
    <r>
      <rPr>
        <b/>
        <sz val="12"/>
        <color rgb="FF000000"/>
        <rFont val="Calibri"/>
        <family val="2"/>
        <scheme val="minor"/>
      </rPr>
      <t xml:space="preserve">Miscellaneous </t>
    </r>
    <r>
      <rPr>
        <sz val="12"/>
        <color rgb="FF000000"/>
        <rFont val="Calibri"/>
        <family val="2"/>
        <scheme val="minor"/>
      </rPr>
      <t>items.</t>
    </r>
    <r>
      <rPr>
        <b/>
        <sz val="12"/>
        <color rgb="FF000000"/>
        <rFont val="Calibri"/>
        <family val="2"/>
        <scheme val="minor"/>
      </rPr>
      <t xml:space="preserve">  </t>
    </r>
    <r>
      <rPr>
        <u/>
        <sz val="12"/>
        <color rgb="FF000000"/>
        <rFont val="Calibri"/>
        <family val="2"/>
        <scheme val="minor"/>
      </rPr>
      <t>Please include an explanation for the cost</t>
    </r>
    <r>
      <rPr>
        <sz val="12"/>
        <color rgb="FF000000"/>
        <rFont val="Calibri"/>
        <family val="2"/>
        <scheme val="minor"/>
      </rPr>
      <t>.</t>
    </r>
  </si>
  <si>
    <r>
      <rPr>
        <b/>
        <sz val="12"/>
        <rFont val="Calibri"/>
        <family val="2"/>
        <scheme val="minor"/>
      </rPr>
      <t>LINE 36.</t>
    </r>
    <r>
      <rPr>
        <sz val="12"/>
        <rFont val="Calibri"/>
        <family val="2"/>
        <scheme val="minor"/>
      </rPr>
      <t> </t>
    </r>
    <r>
      <rPr>
        <sz val="12"/>
        <color rgb="FF000000"/>
        <rFont val="Calibri"/>
        <family val="2"/>
        <scheme val="minor"/>
      </rPr>
      <t xml:space="preserve">The </t>
    </r>
    <r>
      <rPr>
        <b/>
        <sz val="12"/>
        <color rgb="FF000000"/>
        <rFont val="Calibri"/>
        <family val="2"/>
        <scheme val="minor"/>
      </rPr>
      <t>Total Other Costs</t>
    </r>
    <r>
      <rPr>
        <sz val="12"/>
        <color rgb="FF000000"/>
        <rFont val="Calibri"/>
        <family val="2"/>
        <scheme val="minor"/>
      </rPr>
      <t xml:space="preserve"> will automatically compute (Lines 25 through 35).</t>
    </r>
  </si>
  <si>
    <r>
      <rPr>
        <b/>
        <sz val="12"/>
        <rFont val="Calibri"/>
        <family val="2"/>
        <scheme val="minor"/>
      </rPr>
      <t>LINE 37.</t>
    </r>
    <r>
      <rPr>
        <sz val="12"/>
        <rFont val="Calibri"/>
        <family val="2"/>
        <scheme val="minor"/>
      </rPr>
      <t xml:space="preserve"> Enter the total cost for </t>
    </r>
    <r>
      <rPr>
        <b/>
        <sz val="12"/>
        <rFont val="Calibri"/>
        <family val="2"/>
        <scheme val="minor"/>
      </rPr>
      <t>Indirect Costs</t>
    </r>
    <r>
      <rPr>
        <sz val="12"/>
        <rFont val="Calibri"/>
        <family val="2"/>
        <scheme val="minor"/>
      </rPr>
      <t xml:space="preserve">. Funded partners requesting reimbursement for indirect costs must submit a copy of an approved indirect cost rate or an allocation plan. The maximum reimbursement for indirect costs shall not exceed 10% of Funded Partner's direct costs (see Article V, paragraph N of your Contract Agreement).  Indirect costs in excess of 10% may be included as match. Costs listed as indirect cannot also be listed as direct charges.  </t>
    </r>
    <r>
      <rPr>
        <u/>
        <sz val="12"/>
        <rFont val="Calibri"/>
        <family val="2"/>
        <scheme val="minor"/>
      </rPr>
      <t>If used, attach a copy of your allocation plan.</t>
    </r>
  </si>
  <si>
    <r>
      <rPr>
        <b/>
        <sz val="12"/>
        <rFont val="Calibri"/>
        <family val="2"/>
        <scheme val="minor"/>
      </rPr>
      <t>LINE 38.</t>
    </r>
    <r>
      <rPr>
        <sz val="12"/>
        <rFont val="Calibri"/>
        <family val="2"/>
        <scheme val="minor"/>
      </rPr>
      <t> </t>
    </r>
    <r>
      <rPr>
        <sz val="12"/>
        <color rgb="FF000000"/>
        <rFont val="Calibri"/>
        <family val="2"/>
        <scheme val="minor"/>
      </rPr>
      <t xml:space="preserve">The </t>
    </r>
    <r>
      <rPr>
        <b/>
        <sz val="12"/>
        <color rgb="FF000000"/>
        <rFont val="Calibri"/>
        <family val="2"/>
        <scheme val="minor"/>
      </rPr>
      <t>Total Program Costs</t>
    </r>
    <r>
      <rPr>
        <sz val="12"/>
        <color rgb="FF000000"/>
        <rFont val="Calibri"/>
        <family val="2"/>
        <scheme val="minor"/>
      </rPr>
      <t xml:space="preserve"> will automatically compute (Lines 17, 18, 21, 22, 23, 24, 36, &amp; 37).</t>
    </r>
  </si>
  <si>
    <r>
      <t xml:space="preserve">The cells on this line will change from grey to green as your budget becomes "balanced." That is, when </t>
    </r>
    <r>
      <rPr>
        <b/>
        <sz val="12"/>
        <rFont val="Calibri"/>
        <family val="2"/>
        <scheme val="minor"/>
      </rPr>
      <t>Program Costs = Program Resources</t>
    </r>
    <r>
      <rPr>
        <sz val="12"/>
        <rFont val="Calibri"/>
        <family val="2"/>
        <scheme val="minor"/>
      </rPr>
      <t>.</t>
    </r>
  </si>
  <si>
    <r>
      <rPr>
        <b/>
        <sz val="12"/>
        <rFont val="Calibri"/>
        <family val="2"/>
        <scheme val="minor"/>
      </rPr>
      <t>LINE 39.</t>
    </r>
    <r>
      <rPr>
        <sz val="12"/>
        <rFont val="Calibri"/>
        <family val="2"/>
        <scheme val="minor"/>
      </rPr>
      <t xml:space="preserve"> Enter the amount you are planning to spend on </t>
    </r>
    <r>
      <rPr>
        <b/>
        <sz val="12"/>
        <rFont val="Calibri"/>
        <family val="2"/>
        <scheme val="minor"/>
      </rPr>
      <t>Nutrition Education</t>
    </r>
    <r>
      <rPr>
        <sz val="12"/>
        <rFont val="Calibri"/>
        <family val="2"/>
        <scheme val="minor"/>
      </rPr>
      <t xml:space="preserve"> from the above budget.</t>
    </r>
  </si>
  <si>
    <t>BUDGET FORM PAGE 5 – EXPLANATIONS:</t>
  </si>
  <si>
    <t>Line items 18, 19, 20, and 24-35 require detailed explanations of each cost.</t>
  </si>
  <si>
    <t>Program Budget Form - Cover Page</t>
  </si>
  <si>
    <t xml:space="preserve">Funded Partner: </t>
  </si>
  <si>
    <t xml:space="preserve">Award #: </t>
  </si>
  <si>
    <t xml:space="preserve">Contract Period: </t>
  </si>
  <si>
    <t xml:space="preserve">Title - Program: </t>
  </si>
  <si>
    <t xml:space="preserve">   </t>
  </si>
  <si>
    <t xml:space="preserve">County: </t>
  </si>
  <si>
    <t xml:space="preserve">Budget Version: </t>
  </si>
  <si>
    <t xml:space="preserve">Date Submitted: </t>
  </si>
  <si>
    <t xml:space="preserve">Prepared by: </t>
  </si>
  <si>
    <t xml:space="preserve">Phone #: </t>
  </si>
  <si>
    <t xml:space="preserve">Title: </t>
  </si>
  <si>
    <t xml:space="preserve">email: </t>
  </si>
  <si>
    <t>For questions or assistance with this document, please contact: fiscal@agencyonaging4.org.</t>
  </si>
  <si>
    <t>FOR AAA4 USE ONLY</t>
  </si>
  <si>
    <t>Reviewed by:</t>
  </si>
  <si>
    <t>Date:</t>
  </si>
  <si>
    <t>AGENCY ON AGING\AREA 4</t>
  </si>
  <si>
    <t>PROGRAM BUDGET FORM</t>
  </si>
  <si>
    <t>Name of Funded Partner</t>
  </si>
  <si>
    <t>Award #</t>
  </si>
  <si>
    <t>Contract Period</t>
  </si>
  <si>
    <t>Date Submitted</t>
  </si>
  <si>
    <t>Title - Program</t>
  </si>
  <si>
    <t>County</t>
  </si>
  <si>
    <t>Budget Version</t>
  </si>
  <si>
    <t>PROGRAM RESOURCES</t>
  </si>
  <si>
    <t>AAA4 BASELINE AWARDS</t>
  </si>
  <si>
    <t>AMOUNT</t>
  </si>
  <si>
    <t>1a - Federal</t>
  </si>
  <si>
    <t>1b - State General Funds</t>
  </si>
  <si>
    <t>1c - NSIP (Can only be used to purchase Catered or Raw Food)</t>
  </si>
  <si>
    <t>TOTAL AAA4 BASELINE AWARDS</t>
  </si>
  <si>
    <t>AAA4 ONE-TIME-ONLY AWARDS</t>
  </si>
  <si>
    <t>2a - Federal One-Time-Only</t>
  </si>
  <si>
    <t>2b - State General Funds One-Time-Only</t>
  </si>
  <si>
    <t>2c - NSIP One-Time-Only (Can only be used to purchase Catered or Raw Food)</t>
  </si>
  <si>
    <t>TOTAL AAA4 ONE-TIME-ONLY AWARDS</t>
  </si>
  <si>
    <t>TOTAL AAA4 FUNDING</t>
  </si>
  <si>
    <t>Program Income (May not be used to meet the match requirement)</t>
  </si>
  <si>
    <t>FUNDING SOURCE (Provider Name)</t>
  </si>
  <si>
    <t>3a - Donations from Program Participants</t>
  </si>
  <si>
    <t>3b - Proceeds from the usage and rental fees of property acquired with program funds</t>
  </si>
  <si>
    <t>3c - Interest Income</t>
  </si>
  <si>
    <r>
      <t>3d - Other Program Income*</t>
    </r>
    <r>
      <rPr>
        <sz val="11"/>
        <color indexed="10"/>
        <rFont val="Calibri"/>
        <family val="2"/>
        <scheme val="minor"/>
      </rPr>
      <t xml:space="preserve"> (PLEASE INCLUDE FUNDING SOURCE)</t>
    </r>
  </si>
  <si>
    <t xml:space="preserve"> </t>
  </si>
  <si>
    <t>TOTAL PROGRAM INCOME (May not be used to meet the match requirement)</t>
  </si>
  <si>
    <t>Match Cash (From non-Federal sources)**</t>
  </si>
  <si>
    <t>4a - Donations not coming from Program Participants</t>
  </si>
  <si>
    <t>4b - Fundraising Proceeds</t>
  </si>
  <si>
    <t>4c - Service Fees Income (non-AAA4 units)</t>
  </si>
  <si>
    <r>
      <t xml:space="preserve">4d - Other* </t>
    </r>
    <r>
      <rPr>
        <sz val="11"/>
        <color indexed="10"/>
        <rFont val="Calibri"/>
        <family val="2"/>
        <scheme val="minor"/>
      </rPr>
      <t>(PLEASE INCLUDE FUNDING SOURCE)</t>
    </r>
  </si>
  <si>
    <t>TOTAL MATCH CASH</t>
  </si>
  <si>
    <t>Match In-Kind**</t>
  </si>
  <si>
    <r>
      <t xml:space="preserve">5a - Volunteer Services </t>
    </r>
    <r>
      <rPr>
        <i/>
        <sz val="11"/>
        <rFont val="Calibri"/>
        <family val="2"/>
        <scheme val="minor"/>
      </rPr>
      <t>(from page 2, Total)</t>
    </r>
  </si>
  <si>
    <t>5b - Donated Materials/Space</t>
  </si>
  <si>
    <r>
      <t xml:space="preserve">5c - Other* </t>
    </r>
    <r>
      <rPr>
        <sz val="11"/>
        <color indexed="10"/>
        <rFont val="Calibri"/>
        <family val="2"/>
        <scheme val="minor"/>
      </rPr>
      <t>(PLEASE INCLUDE FUNDING SOURCE)</t>
    </r>
  </si>
  <si>
    <t>TOTAL MATCH IN-KIND</t>
  </si>
  <si>
    <t>Non-Match Cash</t>
  </si>
  <si>
    <t>6a - Community Service Block Grant</t>
  </si>
  <si>
    <t>6b - Other Federal Grants</t>
  </si>
  <si>
    <t>6c - Proceeds from Sale of Property/Equipment</t>
  </si>
  <si>
    <r>
      <t xml:space="preserve">6d - Other* </t>
    </r>
    <r>
      <rPr>
        <sz val="11"/>
        <color indexed="10"/>
        <rFont val="Calibri"/>
        <family val="2"/>
        <scheme val="minor"/>
      </rPr>
      <t>(PLEASE INCLUDE FUNDING SOURCE)</t>
    </r>
  </si>
  <si>
    <t>TOTAL NON-MATCH CASH</t>
  </si>
  <si>
    <t>Non-Match In-Kind</t>
  </si>
  <si>
    <r>
      <t xml:space="preserve">7a - Other* </t>
    </r>
    <r>
      <rPr>
        <sz val="11"/>
        <color indexed="10"/>
        <rFont val="Calibri"/>
        <family val="2"/>
        <scheme val="minor"/>
      </rPr>
      <t>(PLEASE INCLUDE FUNDING SOURCE)</t>
    </r>
  </si>
  <si>
    <t>TOTAL NON-MATCH IN-KIND</t>
  </si>
  <si>
    <t>Total Cash Sources</t>
  </si>
  <si>
    <t>Total In-Kind Sources</t>
  </si>
  <si>
    <t>TOTAL PROGRAM RESOURCES</t>
  </si>
  <si>
    <t>Match Required for Title:</t>
  </si>
  <si>
    <t>AAA4 Resources Subject to Match</t>
  </si>
  <si>
    <t>*</t>
  </si>
  <si>
    <t xml:space="preserve"> Requires Funding Source Explanation </t>
  </si>
  <si>
    <t>**</t>
  </si>
  <si>
    <t xml:space="preserve"> List the source and amount of revenue to meet minimum match requirement:</t>
  </si>
  <si>
    <t>Title IIIB, IIIC-1, or IIIC-2 = (Total AAA4 Federal Funding + Total Cash Match + Total In-Kind Match) multiplied by 10%</t>
  </si>
  <si>
    <t>Title III-D is not subject to match.</t>
  </si>
  <si>
    <t>Title IIIE = (Total AAA4 Federal Funding + Total Cash Match + Total In-Kind Match) multiplied by 25%</t>
  </si>
  <si>
    <t>Page 1 of 5</t>
  </si>
  <si>
    <t>PAID PERSONNEL BY POSITION</t>
  </si>
  <si>
    <r>
      <t xml:space="preserve">Calculated                  </t>
    </r>
    <r>
      <rPr>
        <b/>
        <sz val="8"/>
        <rFont val="Calibri"/>
        <family val="2"/>
        <scheme val="minor"/>
      </rPr>
      <t xml:space="preserve"> </t>
    </r>
    <r>
      <rPr>
        <b/>
        <i/>
        <sz val="8"/>
        <rFont val="Calibri"/>
        <family val="2"/>
        <scheme val="minor"/>
      </rPr>
      <t>(</t>
    </r>
    <r>
      <rPr>
        <b/>
        <i/>
        <sz val="10"/>
        <rFont val="Calibri"/>
        <family val="2"/>
        <scheme val="minor"/>
      </rPr>
      <t>Hours x Pay x Weeks)</t>
    </r>
  </si>
  <si>
    <t># of Hours</t>
  </si>
  <si>
    <t>Pay/Hour</t>
  </si>
  <si>
    <t># of Weeks</t>
  </si>
  <si>
    <t>Position Title and Employee Name</t>
  </si>
  <si>
    <t>Total Cost</t>
  </si>
  <si>
    <t xml:space="preserve">Position: </t>
  </si>
  <si>
    <t>Title</t>
  </si>
  <si>
    <t>Name</t>
  </si>
  <si>
    <t>Position:</t>
  </si>
  <si>
    <t>SUBTOTAL</t>
  </si>
  <si>
    <t>Total Payroll Taxes</t>
  </si>
  <si>
    <t>Total Workers' Compensation</t>
  </si>
  <si>
    <t>Total Other Benefits</t>
  </si>
  <si>
    <t>Total Employee Benefits</t>
  </si>
  <si>
    <t>TOTAL PAID PERSONNEL</t>
  </si>
  <si>
    <t>Page 2 of 5</t>
  </si>
  <si>
    <t>IN-KIND PERSONNEL BY POSITION</t>
  </si>
  <si>
    <r>
      <t xml:space="preserve">Calculated                  </t>
    </r>
    <r>
      <rPr>
        <b/>
        <sz val="8"/>
        <rFont val="Calibri"/>
        <family val="2"/>
        <scheme val="minor"/>
      </rPr>
      <t xml:space="preserve"> </t>
    </r>
    <r>
      <rPr>
        <b/>
        <i/>
        <sz val="8"/>
        <rFont val="Calibri"/>
        <family val="2"/>
        <scheme val="minor"/>
      </rPr>
      <t>(</t>
    </r>
    <r>
      <rPr>
        <b/>
        <i/>
        <sz val="10"/>
        <rFont val="Calibri"/>
        <family val="2"/>
        <scheme val="minor"/>
      </rPr>
      <t>Hours x Rate x Weeks)</t>
    </r>
  </si>
  <si>
    <t>Rate/Hour</t>
  </si>
  <si>
    <t>Position Title and Name (Where Known)</t>
  </si>
  <si>
    <t>TOTAL IN-KIND PERSONNEL</t>
  </si>
  <si>
    <t>Page 3 of 5</t>
  </si>
  <si>
    <t>PROGRAM COSTS</t>
  </si>
  <si>
    <t>Cash</t>
  </si>
  <si>
    <t>In-Kind</t>
  </si>
  <si>
    <t>PERSONNEL COSTS</t>
  </si>
  <si>
    <r>
      <t xml:space="preserve">Paid Personnel </t>
    </r>
    <r>
      <rPr>
        <i/>
        <sz val="11"/>
        <rFont val="Calibri"/>
        <family val="2"/>
        <scheme val="minor"/>
      </rPr>
      <t xml:space="preserve"> (from page 2, Sub-Total)</t>
    </r>
  </si>
  <si>
    <r>
      <t>Payroll Taxes</t>
    </r>
    <r>
      <rPr>
        <i/>
        <sz val="11"/>
        <rFont val="Calibri"/>
        <family val="2"/>
        <scheme val="minor"/>
      </rPr>
      <t xml:space="preserve"> (from page 2)</t>
    </r>
  </si>
  <si>
    <r>
      <t>Workers' Compensation</t>
    </r>
    <r>
      <rPr>
        <i/>
        <sz val="11"/>
        <rFont val="Calibri"/>
        <family val="2"/>
        <scheme val="minor"/>
      </rPr>
      <t xml:space="preserve"> (from page 2)</t>
    </r>
  </si>
  <si>
    <r>
      <t xml:space="preserve">Other Benefits </t>
    </r>
    <r>
      <rPr>
        <i/>
        <sz val="11"/>
        <rFont val="Calibri"/>
        <family val="2"/>
        <scheme val="minor"/>
      </rPr>
      <t>(from page 2)</t>
    </r>
  </si>
  <si>
    <r>
      <t xml:space="preserve">Total Paid Personnel </t>
    </r>
    <r>
      <rPr>
        <b/>
        <i/>
        <sz val="11"/>
        <rFont val="Calibri"/>
        <family val="2"/>
        <scheme val="minor"/>
      </rPr>
      <t>(Lines 11 through 14)</t>
    </r>
  </si>
  <si>
    <r>
      <t xml:space="preserve">Third Party In-Kind Personnel  </t>
    </r>
    <r>
      <rPr>
        <i/>
        <sz val="11"/>
        <rFont val="Calibri"/>
        <family val="2"/>
        <scheme val="minor"/>
      </rPr>
      <t>(from page 3, Total)</t>
    </r>
  </si>
  <si>
    <r>
      <t xml:space="preserve">TOTAL PERSONNEL COSTS </t>
    </r>
    <r>
      <rPr>
        <b/>
        <i/>
        <sz val="11"/>
        <rFont val="Calibri"/>
        <family val="2"/>
        <scheme val="minor"/>
      </rPr>
      <t>(Lines 15 and 16)</t>
    </r>
  </si>
  <si>
    <t>TRAVEL &amp; TRAINING COSTS*</t>
  </si>
  <si>
    <t>EQUIPMENT COSTS*</t>
  </si>
  <si>
    <t>Non-Expendable Equipment (up to $5,000)*</t>
  </si>
  <si>
    <t>Non-Expendable Equipment (over $5,000)*</t>
  </si>
  <si>
    <t>TOTAL EQUIPMENT COSTS</t>
  </si>
  <si>
    <t>CATERED FOOD COSTS - C1 &amp; C2 NUTRITION PROVIDERS ONLY</t>
  </si>
  <si>
    <t>RAW FOOD COSTS - C1 &amp; C2 NUTRITION PROVIDERS ONLY</t>
  </si>
  <si>
    <t>CONSULTANTS COSTS*</t>
  </si>
  <si>
    <t>OTHER COSTS</t>
  </si>
  <si>
    <t>Building Rent*</t>
  </si>
  <si>
    <t>Utilities*</t>
  </si>
  <si>
    <t>Office Expense*</t>
  </si>
  <si>
    <t>Vehicle Operations &amp; Maintenance*</t>
  </si>
  <si>
    <t>Outside Services*</t>
  </si>
  <si>
    <t>Accounting*</t>
  </si>
  <si>
    <r>
      <t xml:space="preserve">Audit* </t>
    </r>
    <r>
      <rPr>
        <sz val="11"/>
        <rFont val="Calibri"/>
        <family val="2"/>
      </rPr>
      <t>†</t>
    </r>
  </si>
  <si>
    <t>Volunteer Expense*</t>
  </si>
  <si>
    <t>Insurance*</t>
  </si>
  <si>
    <t>Subcontracted Direct Service Costs*</t>
  </si>
  <si>
    <t>Miscellaneous*</t>
  </si>
  <si>
    <t>TOTAL OTHER COSTS</t>
  </si>
  <si>
    <t>INDIRECT COSTS (Attach Indirect Cost Allocation Plan)</t>
  </si>
  <si>
    <t>TOTAL PROGRAM COSTS (Lines 17, 18, 21, 22, 23, 24, 36, 37)</t>
  </si>
  <si>
    <t>Nutrition Education (for Nutrion Providers only):</t>
  </si>
  <si>
    <t>Nutrition Education Costs</t>
  </si>
  <si>
    <t>Enter the amount you have included in your budget that is dedicated to Nutrition Education</t>
  </si>
  <si>
    <t>* Requires explanation</t>
  </si>
  <si>
    <r>
      <rPr>
        <b/>
        <sz val="9"/>
        <rFont val="Calibri"/>
        <family val="2"/>
      </rPr>
      <t>†</t>
    </r>
    <r>
      <rPr>
        <b/>
        <sz val="9"/>
        <rFont val="Calibri"/>
        <family val="2"/>
        <scheme val="minor"/>
      </rPr>
      <t xml:space="preserve"> CANNOT INCLUDE AUDIT COST UNLESS $750,000 IN FEDERAL AWARDS IS EXPENDED ANNUALLY</t>
    </r>
  </si>
  <si>
    <t>The "Total Program Costs" cells WILL turn green with balanced entries: Total Program Costs = Total Program Resources</t>
  </si>
  <si>
    <t>Page 4 of 5</t>
  </si>
  <si>
    <t>BUDGET LINE ITEM EXPLANATIONS</t>
  </si>
  <si>
    <t>Description of Expense</t>
  </si>
  <si>
    <t>Line Item</t>
  </si>
  <si>
    <t>Amount</t>
  </si>
  <si>
    <t>Explanation</t>
  </si>
  <si>
    <r>
      <t>Travel &amp; Training
(</t>
    </r>
    <r>
      <rPr>
        <i/>
        <sz val="12"/>
        <rFont val="Calibri"/>
        <family val="2"/>
        <scheme val="minor"/>
      </rPr>
      <t>Out of State Travel Requires Prior CDA approval.)</t>
    </r>
  </si>
  <si>
    <t xml:space="preserve">Equipment up to $5,000 (regardless of cost/anything that holds data)  </t>
  </si>
  <si>
    <r>
      <t xml:space="preserve">Requires completion of tabs </t>
    </r>
    <r>
      <rPr>
        <b/>
        <sz val="12"/>
        <rFont val="Calibri"/>
        <family val="2"/>
        <scheme val="minor"/>
      </rPr>
      <t>"CDA 122P"</t>
    </r>
    <r>
      <rPr>
        <sz val="12"/>
        <rFont val="Calibri"/>
        <family val="2"/>
        <scheme val="minor"/>
      </rPr>
      <t xml:space="preserve"> and </t>
    </r>
    <r>
      <rPr>
        <b/>
        <sz val="12"/>
        <rFont val="Calibri"/>
        <family val="2"/>
        <scheme val="minor"/>
      </rPr>
      <t>"Supplement to CDA 122P."</t>
    </r>
    <r>
      <rPr>
        <sz val="12"/>
        <rFont val="Calibri"/>
        <family val="2"/>
        <scheme val="minor"/>
      </rPr>
      <t xml:space="preserve">  Requires approval from CDA prior to purchase.</t>
    </r>
  </si>
  <si>
    <t xml:space="preserve">Equipment over $5,000
</t>
  </si>
  <si>
    <t>Consultants</t>
  </si>
  <si>
    <r>
      <t>Building Rent
         (</t>
    </r>
    <r>
      <rPr>
        <i/>
        <sz val="12"/>
        <rFont val="Calibri"/>
        <family val="2"/>
        <scheme val="minor"/>
      </rPr>
      <t>Specify Monthly Rate, total square feet, and 
         square footage allocated to program.)</t>
    </r>
  </si>
  <si>
    <t>Utilities</t>
  </si>
  <si>
    <t>Office Expense</t>
  </si>
  <si>
    <t>Vehicle Operations and Maintenance</t>
  </si>
  <si>
    <t>Outside Services</t>
  </si>
  <si>
    <t>Accounting</t>
  </si>
  <si>
    <t>Audit</t>
  </si>
  <si>
    <t>Volunteer Expenses</t>
  </si>
  <si>
    <t>Insurance</t>
  </si>
  <si>
    <t>Subcontracted Direct Service Costs</t>
  </si>
  <si>
    <t>Miscellaneous</t>
  </si>
  <si>
    <t>Page 5 of 5</t>
  </si>
  <si>
    <t>CDA 122P - Property Authorization Budget Supplement</t>
  </si>
  <si>
    <t>PROPERTY AUTHORIZATION BUDGET SUPPLEMENT</t>
  </si>
  <si>
    <t>AREA PLAN EQUIPMENT JUSTIFICATION</t>
  </si>
  <si>
    <t>ITEM DESCRIPTION</t>
  </si>
  <si>
    <r>
      <t xml:space="preserve">PURPOSE/JUSTIFICATION                                                                                                          </t>
    </r>
    <r>
      <rPr>
        <sz val="10"/>
        <rFont val="Arial"/>
        <family val="2"/>
      </rPr>
      <t xml:space="preserve"> Property/Equipment with a per unit price of $5,000 or more requires CDA approval prior to purchase                                                                      Describe use and need - Property must be reasonable and necessary to program operation</t>
    </r>
  </si>
  <si>
    <t>PER UNIT COST</t>
  </si>
  <si>
    <t>QTY</t>
  </si>
  <si>
    <t>FUNDING SOURCE USED</t>
  </si>
  <si>
    <t>TOTAL COST</t>
  </si>
  <si>
    <t>FUNDED PARTNER EQUIPMENT:</t>
  </si>
  <si>
    <t>TOTAL FUNDED PARTNER EQUIPMENT:</t>
  </si>
  <si>
    <t>Supplement to CDA 122P - Property Authorization Form</t>
  </si>
  <si>
    <t>Supplemental Information for Equipment Purchases</t>
  </si>
  <si>
    <t>For Submission to AAA4 Prior to Purchase of Equipment</t>
  </si>
  <si>
    <t>Response</t>
  </si>
  <si>
    <t>Where will the equipment be located?</t>
  </si>
  <si>
    <t>Program</t>
  </si>
  <si>
    <t>Budget</t>
  </si>
  <si>
    <t>IIIB - Information and Assistance</t>
  </si>
  <si>
    <t>Nevada</t>
  </si>
  <si>
    <t>Original</t>
  </si>
  <si>
    <t>IIIB - Legal Assistance</t>
  </si>
  <si>
    <t>Placer</t>
  </si>
  <si>
    <t>Amendment/Revision 1</t>
  </si>
  <si>
    <t>IIIB - Minor Home Repair</t>
  </si>
  <si>
    <t>Sacramento</t>
  </si>
  <si>
    <t>Amendment/Revision 2</t>
  </si>
  <si>
    <t>IIIB - Outreach</t>
  </si>
  <si>
    <t>Sierra</t>
  </si>
  <si>
    <t>Amendment/Revision 3</t>
  </si>
  <si>
    <t>IIIB - Peer Counseling</t>
  </si>
  <si>
    <t>Sutter</t>
  </si>
  <si>
    <t>Amendment/Revision 4</t>
  </si>
  <si>
    <t>IIIB - Personal Care</t>
  </si>
  <si>
    <t>Yolo</t>
  </si>
  <si>
    <t>Amendment/Revision 5</t>
  </si>
  <si>
    <t>IIIB - Respite</t>
  </si>
  <si>
    <t>Yuba</t>
  </si>
  <si>
    <t>Amendment/Revision 6</t>
  </si>
  <si>
    <t>IIIB - Transportation</t>
  </si>
  <si>
    <t>Yuba/Sutter</t>
  </si>
  <si>
    <t>IIIC-1 - Congregate Meals - Traditional</t>
  </si>
  <si>
    <t>Multiple</t>
  </si>
  <si>
    <t>IIIC-1 - Congregate Meals - Non-Traditional</t>
  </si>
  <si>
    <t>IIIC-2 - Home Delivered Meals</t>
  </si>
  <si>
    <t>IIID - Health Promotion &amp; Disease Prevention</t>
  </si>
  <si>
    <t>IIIE - Caregiver Respite Care</t>
  </si>
  <si>
    <t>IIIE - Caregiver Support Services</t>
  </si>
  <si>
    <t>IIIE - Grandparent Assistance</t>
  </si>
  <si>
    <t>MIPPA</t>
  </si>
  <si>
    <t>(for Equipment with a per unit cost of at least $5000 or Computing Equipment of any cost.)</t>
  </si>
  <si>
    <t>Question</t>
  </si>
  <si>
    <t>Please describe the item or items to be purchased and cost of each item.</t>
  </si>
  <si>
    <t>Select the procurement method(s) used to select vendor (i.e., price quotes, competitive bids, auction site). Check all that apply.</t>
  </si>
  <si>
    <t>Please fill in the AAA program the equipment will be funded by. If more than one, please use other and list all applicable programs.</t>
  </si>
  <si>
    <t>Please give a detailed justification why the equipment is needed, and how it will be used to benefit the program.</t>
  </si>
  <si>
    <t>The year the last time this item was purchased and the quantity.The expected refresh cycle of this item.</t>
  </si>
  <si>
    <t>Will the equipment be used solely by the specified AAA Program(s) from which the purchase will be funded?</t>
  </si>
  <si>
    <t>If requesting a vehicle, provide a list of the existing fleet vehicles, and the reason the existing fleet cannot meet ongoing program needs.</t>
  </si>
  <si>
    <t>7/1/2023 - 6/30/2024</t>
  </si>
  <si>
    <r>
      <t xml:space="preserve">Please go to our Provider Forms website address </t>
    </r>
    <r>
      <rPr>
        <b/>
        <sz val="12"/>
        <color theme="3"/>
        <rFont val="Calibri"/>
        <family val="2"/>
        <scheme val="minor"/>
      </rPr>
      <t>https://agencyonaging4.org/aaa4-forms/</t>
    </r>
    <r>
      <rPr>
        <b/>
        <sz val="12"/>
        <color rgb="FF000000"/>
        <rFont val="Calibri"/>
        <family val="2"/>
        <scheme val="minor"/>
      </rPr>
      <t xml:space="preserve">. Scroll down to: "FISCAL FORMS." Find and click on </t>
    </r>
    <r>
      <rPr>
        <b/>
        <u/>
        <sz val="12"/>
        <color rgb="FF000000"/>
        <rFont val="Calibri"/>
        <family val="2"/>
        <scheme val="minor"/>
      </rPr>
      <t>Budget Form ALL PROGRAMS 2023-24</t>
    </r>
    <r>
      <rPr>
        <b/>
        <sz val="12"/>
        <color rgb="FF000000"/>
        <rFont val="Calibri"/>
        <family val="2"/>
        <scheme val="minor"/>
      </rPr>
      <t>, open the form and save it to your computer. (You will be prompted to Open or Save; use the Save function and save the file onto your computer.) Budget pages are in the order in which they need to be completed.</t>
    </r>
  </si>
  <si>
    <r>
      <t xml:space="preserve">A </t>
    </r>
    <r>
      <rPr>
        <b/>
        <sz val="12"/>
        <rFont val="Calibri"/>
        <family val="2"/>
        <scheme val="minor"/>
      </rPr>
      <t>budget revision</t>
    </r>
    <r>
      <rPr>
        <sz val="12"/>
        <rFont val="Calibri"/>
        <family val="2"/>
        <scheme val="minor"/>
      </rPr>
      <t xml:space="preserve"> is required when moving funds from one line item to another cost categories.  Once AAA4 Fiscal Staff has reviewed and approved the revised budget, the Funded Partner should update their Monthly Financial Report to reflect the revised budget on the month it becomes effective.  Final budget revisions are due to Fiscal no later than March 31.</t>
    </r>
  </si>
  <si>
    <t>AAA4 must obtain approval from CDA prior to a Funded Partner's purchase of any item in the Equipment category.</t>
  </si>
  <si>
    <t>Tabs CDA 122P and Supplement to CDA 122P are to be completed only if you plan to procure equipment with  a per unit cost of at least $5000 or any item that holds data or computing Equipment of any cost. Please contact AAA4 for assistance completing these tabs.</t>
  </si>
  <si>
    <t xml:space="preserve">*All Non-Expendable Equipment containing memory such as a laptop, computer, iPad, flash drives, etc. must be pre-approved prior to purchase regardless of the dollar amount. </t>
  </si>
  <si>
    <t>Revised: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</si>
</sst>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s>
  <fonts count="59">
    <font>
      <sz val="10"/>
      <name val="Arial"/>
    </font>
    <font>
      <sz val="11"/>
      <color theme="1"/>
      <name val="Calibri"/>
      <family val="2"/>
      <scheme val="minor"/>
    </font>
    <font>
      <sz val="11"/>
      <color theme="1"/>
      <name val="Calibri"/>
      <family val="2"/>
      <scheme val="minor"/>
    </font>
    <font>
      <sz val="10"/>
      <name val="Arial"/>
      <family val="2"/>
    </font>
    <font>
      <sz val="12"/>
      <color rgb="FF000000"/>
      <name val="Calibri"/>
      <family val="2"/>
      <scheme val="minor"/>
    </font>
    <font>
      <sz val="10"/>
      <name val="Calibri"/>
      <family val="2"/>
      <scheme val="minor"/>
    </font>
    <font>
      <b/>
      <u/>
      <sz val="12"/>
      <color rgb="FF000000"/>
      <name val="Calibri"/>
      <family val="2"/>
      <scheme val="minor"/>
    </font>
    <font>
      <b/>
      <sz val="12"/>
      <color rgb="FF000000"/>
      <name val="Calibri"/>
      <family val="2"/>
      <scheme val="minor"/>
    </font>
    <font>
      <b/>
      <u/>
      <sz val="12"/>
      <name val="Calibri"/>
      <family val="2"/>
      <scheme val="minor"/>
    </font>
    <font>
      <sz val="12"/>
      <name val="Calibri"/>
      <family val="2"/>
      <scheme val="minor"/>
    </font>
    <font>
      <b/>
      <i/>
      <u/>
      <sz val="12"/>
      <color rgb="FF000000"/>
      <name val="Calibri"/>
      <family val="2"/>
      <scheme val="minor"/>
    </font>
    <font>
      <i/>
      <sz val="12"/>
      <color rgb="FF000000"/>
      <name val="Calibri"/>
      <family val="2"/>
      <scheme val="minor"/>
    </font>
    <font>
      <b/>
      <i/>
      <sz val="12"/>
      <color rgb="FF000000"/>
      <name val="Calibri"/>
      <family val="2"/>
      <scheme val="minor"/>
    </font>
    <font>
      <u/>
      <sz val="12"/>
      <color rgb="FF000000"/>
      <name val="Calibri"/>
      <family val="2"/>
      <scheme val="minor"/>
    </font>
    <font>
      <b/>
      <sz val="12"/>
      <name val="Calibri"/>
      <family val="2"/>
      <scheme val="minor"/>
    </font>
    <font>
      <b/>
      <sz val="12"/>
      <color theme="3"/>
      <name val="Calibri"/>
      <family val="2"/>
      <scheme val="minor"/>
    </font>
    <font>
      <sz val="11"/>
      <name val="Calibri"/>
      <family val="2"/>
    </font>
    <font>
      <sz val="11"/>
      <name val="Calibri"/>
      <family val="2"/>
      <scheme val="minor"/>
    </font>
    <font>
      <b/>
      <sz val="11"/>
      <name val="Calibri"/>
      <family val="2"/>
      <scheme val="minor"/>
    </font>
    <font>
      <i/>
      <sz val="11"/>
      <name val="Calibri"/>
      <family val="2"/>
      <scheme val="minor"/>
    </font>
    <font>
      <b/>
      <sz val="8"/>
      <name val="Calibri"/>
      <family val="2"/>
      <scheme val="minor"/>
    </font>
    <font>
      <b/>
      <sz val="10"/>
      <name val="Calibri"/>
      <family val="2"/>
      <scheme val="minor"/>
    </font>
    <font>
      <b/>
      <sz val="14"/>
      <name val="Calibri"/>
      <family val="2"/>
      <scheme val="minor"/>
    </font>
    <font>
      <b/>
      <sz val="9"/>
      <name val="Calibri"/>
      <family val="2"/>
      <scheme val="minor"/>
    </font>
    <font>
      <b/>
      <sz val="9"/>
      <name val="Calibri"/>
      <family val="2"/>
    </font>
    <font>
      <b/>
      <i/>
      <sz val="9"/>
      <name val="Calibri"/>
      <family val="2"/>
      <scheme val="minor"/>
    </font>
    <font>
      <sz val="8"/>
      <name val="Calibri"/>
      <family val="2"/>
      <scheme val="minor"/>
    </font>
    <font>
      <sz val="11"/>
      <color indexed="10"/>
      <name val="Calibri"/>
      <family val="2"/>
      <scheme val="minor"/>
    </font>
    <font>
      <b/>
      <sz val="16"/>
      <name val="Calibri"/>
      <family val="2"/>
      <scheme val="minor"/>
    </font>
    <font>
      <b/>
      <i/>
      <sz val="8"/>
      <name val="Calibri"/>
      <family val="2"/>
      <scheme val="minor"/>
    </font>
    <font>
      <b/>
      <i/>
      <sz val="10"/>
      <name val="Calibri"/>
      <family val="2"/>
      <scheme val="minor"/>
    </font>
    <font>
      <b/>
      <sz val="18"/>
      <name val="Calibri"/>
      <family val="2"/>
      <scheme val="minor"/>
    </font>
    <font>
      <sz val="12"/>
      <name val="Arial Narrow"/>
      <family val="2"/>
    </font>
    <font>
      <i/>
      <sz val="12"/>
      <name val="Calibri"/>
      <family val="2"/>
      <scheme val="minor"/>
    </font>
    <font>
      <sz val="10"/>
      <name val="Times New Roman"/>
      <family val="1"/>
    </font>
    <font>
      <b/>
      <sz val="10"/>
      <name val="Arial"/>
      <family val="2"/>
    </font>
    <font>
      <b/>
      <sz val="12"/>
      <name val="Arial MT"/>
    </font>
    <font>
      <sz val="10"/>
      <name val="Arial MT"/>
    </font>
    <font>
      <b/>
      <sz val="14"/>
      <name val="Arial"/>
      <family val="2"/>
    </font>
    <font>
      <b/>
      <sz val="11"/>
      <name val="Arial"/>
      <family val="2"/>
    </font>
    <font>
      <sz val="12"/>
      <name val="Times New Roman"/>
      <family val="1"/>
    </font>
    <font>
      <u/>
      <sz val="10"/>
      <color indexed="12"/>
      <name val="Arial"/>
      <family val="2"/>
    </font>
    <font>
      <sz val="12"/>
      <color indexed="8"/>
      <name val="Calibri"/>
      <family val="2"/>
      <scheme val="minor"/>
    </font>
    <font>
      <i/>
      <sz val="10"/>
      <name val="Calibri"/>
      <family val="2"/>
      <scheme val="minor"/>
    </font>
    <font>
      <u/>
      <sz val="10"/>
      <color indexed="12"/>
      <name val="Calibri"/>
      <family val="2"/>
      <scheme val="minor"/>
    </font>
    <font>
      <sz val="14"/>
      <name val="Calibri"/>
      <family val="2"/>
      <scheme val="minor"/>
    </font>
    <font>
      <b/>
      <i/>
      <sz val="11"/>
      <name val="Calibri"/>
      <family val="2"/>
      <scheme val="minor"/>
    </font>
    <font>
      <b/>
      <sz val="16"/>
      <name val="Arial"/>
      <family val="2"/>
    </font>
    <font>
      <sz val="10"/>
      <name val="Arial"/>
      <family val="2"/>
    </font>
    <font>
      <sz val="9"/>
      <name val="Calibri"/>
      <family val="2"/>
      <scheme val="minor"/>
    </font>
    <font>
      <b/>
      <sz val="20"/>
      <name val="Calibri"/>
      <family val="2"/>
      <scheme val="minor"/>
    </font>
    <font>
      <sz val="12"/>
      <color rgb="FFFF0000"/>
      <name val="Calibri"/>
      <family val="2"/>
      <scheme val="minor"/>
    </font>
    <font>
      <u/>
      <sz val="12"/>
      <name val="Calibri"/>
      <family val="2"/>
      <scheme val="minor"/>
    </font>
    <font>
      <b/>
      <u/>
      <sz val="14"/>
      <color rgb="FF000000"/>
      <name val="Calibri"/>
      <family val="2"/>
      <scheme val="minor"/>
    </font>
    <font>
      <sz val="12"/>
      <color theme="3"/>
      <name val="Calibri"/>
      <family val="2"/>
      <scheme val="minor"/>
    </font>
    <font>
      <sz val="12"/>
      <name val="Calibri"/>
      <family val="2"/>
    </font>
    <font>
      <b/>
      <sz val="14"/>
      <name val="Times New Roman"/>
      <family val="1"/>
    </font>
    <font>
      <b/>
      <sz val="12"/>
      <name val="Arial"/>
      <family val="2"/>
    </font>
    <font>
      <sz val="11"/>
      <name val="Arial"/>
      <family val="2"/>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6" tint="0.39997558519241921"/>
        <bgColor indexed="64"/>
      </patternFill>
    </fill>
    <fill>
      <patternFill patternType="solid">
        <fgColor rgb="FFC6EFCE"/>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3FAFF"/>
        <bgColor indexed="64"/>
      </patternFill>
    </fill>
    <fill>
      <patternFill patternType="solid">
        <fgColor theme="7" tint="0.59999389629810485"/>
        <bgColor indexed="64"/>
      </patternFill>
    </fill>
    <fill>
      <patternFill patternType="solid">
        <fgColor theme="5" tint="0.79998168889431442"/>
        <bgColor indexed="6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medium">
        <color indexed="64"/>
      </left>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4" fillId="0" borderId="0"/>
    <xf numFmtId="44" fontId="34"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34" fillId="0" borderId="0"/>
    <xf numFmtId="0" fontId="41" fillId="0" borderId="0" applyNumberFormat="0" applyFill="0" applyBorder="0" applyAlignment="0" applyProtection="0">
      <alignment vertical="top"/>
      <protection locked="0"/>
    </xf>
    <xf numFmtId="9" fontId="48" fillId="0" borderId="0" applyFont="0" applyFill="0" applyBorder="0" applyAlignment="0" applyProtection="0"/>
    <xf numFmtId="0" fontId="1" fillId="0" borderId="0"/>
    <xf numFmtId="43" fontId="1" fillId="0" borderId="0" applyFont="0" applyFill="0" applyBorder="0" applyAlignment="0" applyProtection="0"/>
  </cellStyleXfs>
  <cellXfs count="443">
    <xf numFmtId="0" fontId="0" fillId="0" borderId="0" xfId="0"/>
    <xf numFmtId="0" fontId="9" fillId="0" borderId="0" xfId="0" applyFont="1"/>
    <xf numFmtId="0" fontId="9"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7" fillId="0" borderId="11" xfId="0" applyFont="1" applyBorder="1" applyAlignment="1">
      <alignment horizontal="center"/>
    </xf>
    <xf numFmtId="0" fontId="5" fillId="0" borderId="0" xfId="0" applyFont="1"/>
    <xf numFmtId="0" fontId="5" fillId="0" borderId="12" xfId="0" applyFont="1" applyBorder="1"/>
    <xf numFmtId="0" fontId="5" fillId="0" borderId="12" xfId="0" applyFont="1" applyBorder="1" applyAlignment="1">
      <alignment horizontal="center"/>
    </xf>
    <xf numFmtId="0" fontId="21" fillId="0" borderId="0" xfId="0" applyFont="1"/>
    <xf numFmtId="0" fontId="20" fillId="0" borderId="0" xfId="0" applyFont="1"/>
    <xf numFmtId="41" fontId="17" fillId="3" borderId="41" xfId="1" applyNumberFormat="1" applyFont="1" applyFill="1" applyBorder="1" applyProtection="1"/>
    <xf numFmtId="41" fontId="17" fillId="3" borderId="11" xfId="1" applyNumberFormat="1" applyFont="1" applyFill="1" applyBorder="1" applyAlignment="1" applyProtection="1"/>
    <xf numFmtId="42" fontId="17" fillId="3" borderId="22" xfId="1" applyNumberFormat="1" applyFont="1" applyFill="1" applyBorder="1" applyAlignment="1" applyProtection="1"/>
    <xf numFmtId="41" fontId="17" fillId="3" borderId="22" xfId="1" applyNumberFormat="1" applyFont="1" applyFill="1" applyBorder="1" applyAlignment="1" applyProtection="1"/>
    <xf numFmtId="41" fontId="17" fillId="3" borderId="47" xfId="1" applyNumberFormat="1" applyFont="1" applyFill="1" applyBorder="1" applyAlignment="1" applyProtection="1"/>
    <xf numFmtId="41" fontId="17" fillId="3" borderId="8" xfId="1" applyNumberFormat="1" applyFont="1" applyFill="1" applyBorder="1" applyAlignment="1" applyProtection="1"/>
    <xf numFmtId="41" fontId="17" fillId="0" borderId="23" xfId="1" applyNumberFormat="1" applyFont="1" applyBorder="1" applyAlignment="1" applyProtection="1">
      <protection locked="0"/>
    </xf>
    <xf numFmtId="41" fontId="17" fillId="0" borderId="24" xfId="1" applyNumberFormat="1" applyFont="1" applyBorder="1" applyAlignment="1" applyProtection="1">
      <protection locked="0"/>
    </xf>
    <xf numFmtId="41" fontId="17" fillId="3" borderId="39" xfId="1" applyNumberFormat="1" applyFont="1" applyFill="1" applyBorder="1" applyAlignment="1" applyProtection="1"/>
    <xf numFmtId="41" fontId="17" fillId="3" borderId="44" xfId="1" applyNumberFormat="1" applyFont="1" applyFill="1" applyBorder="1" applyAlignment="1" applyProtection="1"/>
    <xf numFmtId="41" fontId="17" fillId="0" borderId="36" xfId="1" applyNumberFormat="1" applyFont="1" applyFill="1" applyBorder="1" applyAlignment="1" applyProtection="1">
      <protection locked="0"/>
    </xf>
    <xf numFmtId="41" fontId="17" fillId="4" borderId="38" xfId="1" applyNumberFormat="1" applyFont="1" applyFill="1" applyBorder="1" applyAlignment="1" applyProtection="1">
      <protection locked="0"/>
    </xf>
    <xf numFmtId="41" fontId="17" fillId="0" borderId="45" xfId="1" applyNumberFormat="1" applyFont="1" applyFill="1" applyBorder="1" applyAlignment="1" applyProtection="1">
      <protection locked="0"/>
    </xf>
    <xf numFmtId="41" fontId="17" fillId="0" borderId="33" xfId="1" applyNumberFormat="1" applyFont="1" applyBorder="1" applyAlignment="1" applyProtection="1">
      <protection locked="0"/>
    </xf>
    <xf numFmtId="41" fontId="17" fillId="3" borderId="41" xfId="1" applyNumberFormat="1" applyFont="1" applyFill="1" applyBorder="1" applyAlignment="1" applyProtection="1"/>
    <xf numFmtId="41" fontId="17" fillId="0" borderId="6" xfId="1" applyNumberFormat="1" applyFont="1" applyFill="1" applyBorder="1" applyAlignment="1" applyProtection="1">
      <protection locked="0"/>
    </xf>
    <xf numFmtId="41" fontId="17" fillId="0" borderId="22" xfId="1" applyNumberFormat="1" applyFont="1" applyFill="1" applyBorder="1" applyAlignment="1" applyProtection="1">
      <protection locked="0"/>
    </xf>
    <xf numFmtId="41" fontId="17" fillId="4" borderId="24" xfId="1" applyNumberFormat="1" applyFont="1" applyFill="1" applyBorder="1" applyAlignment="1" applyProtection="1">
      <protection locked="0"/>
    </xf>
    <xf numFmtId="41" fontId="17" fillId="0" borderId="39" xfId="1" applyNumberFormat="1" applyFont="1" applyFill="1" applyBorder="1" applyAlignment="1" applyProtection="1">
      <protection locked="0"/>
    </xf>
    <xf numFmtId="41" fontId="17" fillId="0" borderId="44" xfId="1" applyNumberFormat="1" applyFont="1" applyBorder="1" applyAlignment="1" applyProtection="1">
      <protection locked="0"/>
    </xf>
    <xf numFmtId="0" fontId="18" fillId="2" borderId="1" xfId="0" applyFont="1" applyFill="1" applyBorder="1"/>
    <xf numFmtId="41" fontId="17" fillId="3" borderId="36" xfId="1" applyNumberFormat="1" applyFont="1" applyFill="1" applyBorder="1" applyAlignment="1" applyProtection="1"/>
    <xf numFmtId="41" fontId="17" fillId="3" borderId="25" xfId="1" applyNumberFormat="1" applyFont="1" applyFill="1" applyBorder="1" applyAlignment="1" applyProtection="1"/>
    <xf numFmtId="41" fontId="17" fillId="3" borderId="30" xfId="1" applyNumberFormat="1" applyFont="1" applyFill="1" applyBorder="1" applyAlignment="1" applyProtection="1"/>
    <xf numFmtId="41" fontId="17" fillId="0" borderId="42" xfId="1" applyNumberFormat="1" applyFont="1" applyFill="1" applyBorder="1" applyAlignment="1" applyProtection="1">
      <protection locked="0"/>
    </xf>
    <xf numFmtId="0" fontId="23" fillId="0" borderId="0" xfId="0" applyFont="1"/>
    <xf numFmtId="0" fontId="18" fillId="2" borderId="16" xfId="0" applyFont="1" applyFill="1" applyBorder="1"/>
    <xf numFmtId="0" fontId="18" fillId="2" borderId="20" xfId="0" applyFont="1" applyFill="1" applyBorder="1"/>
    <xf numFmtId="41" fontId="17" fillId="0" borderId="9" xfId="1" applyNumberFormat="1" applyFont="1" applyBorder="1" applyAlignment="1" applyProtection="1">
      <protection locked="0"/>
    </xf>
    <xf numFmtId="42" fontId="17" fillId="3" borderId="23" xfId="1" applyNumberFormat="1" applyFont="1" applyFill="1" applyBorder="1" applyAlignment="1" applyProtection="1"/>
    <xf numFmtId="0" fontId="18" fillId="2" borderId="48" xfId="0" applyFont="1" applyFill="1" applyBorder="1"/>
    <xf numFmtId="165" fontId="17" fillId="5" borderId="48" xfId="2" applyNumberFormat="1" applyFont="1" applyFill="1" applyBorder="1" applyAlignment="1" applyProtection="1"/>
    <xf numFmtId="164" fontId="18" fillId="5" borderId="40" xfId="1" applyNumberFormat="1" applyFont="1" applyFill="1" applyBorder="1" applyAlignment="1" applyProtection="1"/>
    <xf numFmtId="164" fontId="18" fillId="5" borderId="51" xfId="1" applyNumberFormat="1" applyFont="1" applyFill="1" applyBorder="1" applyAlignment="1" applyProtection="1"/>
    <xf numFmtId="41" fontId="17" fillId="5" borderId="24" xfId="1" applyNumberFormat="1" applyFont="1" applyFill="1" applyBorder="1" applyAlignment="1" applyProtection="1"/>
    <xf numFmtId="0" fontId="17" fillId="5" borderId="29" xfId="0" applyFont="1" applyFill="1" applyBorder="1"/>
    <xf numFmtId="0" fontId="17" fillId="5" borderId="11" xfId="0" applyFont="1" applyFill="1" applyBorder="1" applyAlignment="1">
      <alignment horizontal="center"/>
    </xf>
    <xf numFmtId="0" fontId="14" fillId="3" borderId="13" xfId="0" applyFont="1" applyFill="1" applyBorder="1"/>
    <xf numFmtId="0" fontId="14" fillId="0" borderId="12" xfId="0" applyFont="1" applyBorder="1"/>
    <xf numFmtId="0" fontId="18" fillId="3" borderId="2" xfId="0" applyFont="1" applyFill="1" applyBorder="1"/>
    <xf numFmtId="14" fontId="17" fillId="3" borderId="8" xfId="0" applyNumberFormat="1" applyFont="1" applyFill="1" applyBorder="1" applyAlignment="1">
      <alignment horizontal="center" vertical="center"/>
    </xf>
    <xf numFmtId="0" fontId="17" fillId="3" borderId="2" xfId="0" applyFont="1" applyFill="1" applyBorder="1"/>
    <xf numFmtId="0" fontId="18" fillId="3" borderId="48" xfId="0" applyFont="1" applyFill="1" applyBorder="1" applyAlignment="1">
      <alignment horizontal="center"/>
    </xf>
    <xf numFmtId="0" fontId="18" fillId="3" borderId="40" xfId="0" applyFont="1" applyFill="1" applyBorder="1"/>
    <xf numFmtId="0" fontId="17" fillId="3" borderId="40" xfId="0" applyFont="1" applyFill="1" applyBorder="1"/>
    <xf numFmtId="0" fontId="18" fillId="3" borderId="51" xfId="0" applyFont="1" applyFill="1" applyBorder="1" applyAlignment="1">
      <alignment horizontal="center"/>
    </xf>
    <xf numFmtId="0" fontId="18" fillId="3" borderId="18" xfId="0" applyFont="1" applyFill="1" applyBorder="1" applyAlignment="1">
      <alignment horizontal="center"/>
    </xf>
    <xf numFmtId="0" fontId="18" fillId="3" borderId="17" xfId="0" applyFont="1" applyFill="1" applyBorder="1" applyAlignment="1">
      <alignment horizontal="center"/>
    </xf>
    <xf numFmtId="0" fontId="18" fillId="3" borderId="50" xfId="0" applyFont="1" applyFill="1" applyBorder="1" applyAlignment="1">
      <alignment horizontal="left" indent="1"/>
    </xf>
    <xf numFmtId="0" fontId="17" fillId="3" borderId="50" xfId="0" applyFont="1" applyFill="1" applyBorder="1"/>
    <xf numFmtId="0" fontId="18" fillId="3" borderId="50" xfId="0" applyFont="1" applyFill="1" applyBorder="1" applyAlignment="1">
      <alignment horizontal="center"/>
    </xf>
    <xf numFmtId="42" fontId="18" fillId="3" borderId="47" xfId="1" applyNumberFormat="1" applyFont="1" applyFill="1" applyBorder="1" applyAlignment="1" applyProtection="1">
      <alignment horizontal="right"/>
    </xf>
    <xf numFmtId="0" fontId="18" fillId="3" borderId="16" xfId="0" applyFont="1" applyFill="1" applyBorder="1" applyAlignment="1">
      <alignment horizontal="center"/>
    </xf>
    <xf numFmtId="0" fontId="18" fillId="3" borderId="29" xfId="0" applyFont="1" applyFill="1" applyBorder="1" applyAlignment="1">
      <alignment horizontal="center"/>
    </xf>
    <xf numFmtId="164" fontId="18" fillId="3" borderId="29" xfId="1" applyNumberFormat="1" applyFont="1" applyFill="1" applyBorder="1" applyAlignment="1" applyProtection="1">
      <alignment horizontal="center"/>
    </xf>
    <xf numFmtId="0" fontId="17" fillId="0" borderId="41" xfId="0" applyFont="1" applyBorder="1" applyProtection="1">
      <protection locked="0"/>
    </xf>
    <xf numFmtId="41" fontId="17" fillId="0" borderId="41" xfId="1" applyNumberFormat="1" applyFont="1" applyBorder="1" applyProtection="1">
      <protection locked="0"/>
    </xf>
    <xf numFmtId="0" fontId="17" fillId="3" borderId="0" xfId="0" applyFont="1" applyFill="1"/>
    <xf numFmtId="41" fontId="17" fillId="0" borderId="30" xfId="1" applyNumberFormat="1" applyFont="1" applyBorder="1" applyProtection="1">
      <protection locked="0"/>
    </xf>
    <xf numFmtId="41" fontId="17" fillId="0" borderId="11" xfId="1" applyNumberFormat="1" applyFont="1" applyBorder="1" applyProtection="1">
      <protection locked="0"/>
    </xf>
    <xf numFmtId="42" fontId="18" fillId="3" borderId="27" xfId="1" applyNumberFormat="1" applyFont="1" applyFill="1" applyBorder="1" applyAlignment="1" applyProtection="1">
      <alignment horizontal="right"/>
    </xf>
    <xf numFmtId="0" fontId="18" fillId="3" borderId="13" xfId="0" applyFont="1" applyFill="1" applyBorder="1" applyAlignment="1">
      <alignment horizontal="center"/>
    </xf>
    <xf numFmtId="0" fontId="18" fillId="3" borderId="0" xfId="0" applyFont="1" applyFill="1"/>
    <xf numFmtId="164" fontId="18" fillId="3" borderId="28" xfId="1" applyNumberFormat="1" applyFont="1" applyFill="1" applyBorder="1" applyAlignment="1" applyProtection="1">
      <alignment horizontal="center"/>
    </xf>
    <xf numFmtId="164" fontId="17" fillId="0" borderId="11" xfId="1" applyNumberFormat="1" applyFont="1" applyFill="1" applyBorder="1" applyProtection="1">
      <protection locked="0"/>
    </xf>
    <xf numFmtId="41" fontId="17" fillId="0" borderId="11" xfId="1" applyNumberFormat="1" applyFont="1" applyFill="1" applyBorder="1" applyProtection="1">
      <protection locked="0"/>
    </xf>
    <xf numFmtId="0" fontId="17" fillId="3" borderId="12" xfId="0" applyFont="1" applyFill="1" applyBorder="1"/>
    <xf numFmtId="0" fontId="17" fillId="3" borderId="19" xfId="0" applyFont="1" applyFill="1" applyBorder="1"/>
    <xf numFmtId="0" fontId="17" fillId="3" borderId="41" xfId="0" applyFont="1" applyFill="1" applyBorder="1"/>
    <xf numFmtId="0" fontId="18" fillId="3" borderId="20" xfId="0" applyFont="1" applyFill="1" applyBorder="1" applyAlignment="1">
      <alignment horizontal="center"/>
    </xf>
    <xf numFmtId="41" fontId="17" fillId="0" borderId="41" xfId="1" applyNumberFormat="1" applyFont="1" applyFill="1" applyBorder="1" applyProtection="1">
      <protection locked="0"/>
    </xf>
    <xf numFmtId="0" fontId="17" fillId="3" borderId="26" xfId="0" applyFont="1" applyFill="1" applyBorder="1"/>
    <xf numFmtId="41" fontId="17" fillId="0" borderId="26" xfId="1" applyNumberFormat="1" applyFont="1" applyBorder="1" applyProtection="1">
      <protection locked="0"/>
    </xf>
    <xf numFmtId="42" fontId="18" fillId="3" borderId="8" xfId="2" applyNumberFormat="1" applyFont="1" applyFill="1" applyBorder="1" applyAlignment="1" applyProtection="1">
      <alignment horizontal="right"/>
    </xf>
    <xf numFmtId="42" fontId="18" fillId="3" borderId="51" xfId="1" applyNumberFormat="1" applyFont="1" applyFill="1" applyBorder="1" applyAlignment="1" applyProtection="1">
      <alignment horizontal="center"/>
    </xf>
    <xf numFmtId="0" fontId="17" fillId="3" borderId="46" xfId="0" applyFont="1" applyFill="1" applyBorder="1"/>
    <xf numFmtId="0" fontId="17" fillId="3" borderId="16" xfId="0" applyFont="1" applyFill="1" applyBorder="1" applyAlignment="1">
      <alignment horizontal="center"/>
    </xf>
    <xf numFmtId="0" fontId="17" fillId="3" borderId="43" xfId="0" applyFont="1" applyFill="1" applyBorder="1" applyAlignment="1">
      <alignment horizontal="center"/>
    </xf>
    <xf numFmtId="41" fontId="17" fillId="0" borderId="43" xfId="1" applyNumberFormat="1" applyFont="1" applyBorder="1" applyAlignment="1" applyProtection="1">
      <alignment horizontal="right"/>
      <protection locked="0"/>
    </xf>
    <xf numFmtId="0" fontId="17" fillId="3" borderId="18" xfId="0" applyFont="1" applyFill="1" applyBorder="1" applyAlignment="1">
      <alignment horizontal="center"/>
    </xf>
    <xf numFmtId="0" fontId="17" fillId="3" borderId="26" xfId="0" applyFont="1" applyFill="1" applyBorder="1" applyAlignment="1">
      <alignment horizontal="center"/>
    </xf>
    <xf numFmtId="41" fontId="17" fillId="0" borderId="26" xfId="1" applyNumberFormat="1" applyFont="1" applyBorder="1" applyAlignment="1" applyProtection="1">
      <alignment horizontal="right"/>
      <protection locked="0"/>
    </xf>
    <xf numFmtId="0" fontId="18" fillId="3" borderId="12" xfId="0" applyFont="1" applyFill="1" applyBorder="1" applyAlignment="1">
      <alignment horizontal="left" indent="1"/>
    </xf>
    <xf numFmtId="0" fontId="17" fillId="3" borderId="7" xfId="0" applyFont="1" applyFill="1" applyBorder="1" applyAlignment="1">
      <alignment horizontal="center"/>
    </xf>
    <xf numFmtId="0" fontId="5" fillId="0" borderId="0" xfId="0" applyFont="1" applyAlignment="1">
      <alignment horizontal="centerContinuous"/>
    </xf>
    <xf numFmtId="0" fontId="21" fillId="0" borderId="0" xfId="0" applyFont="1" applyAlignment="1">
      <alignment horizontal="centerContinuous"/>
    </xf>
    <xf numFmtId="0" fontId="9" fillId="0" borderId="0" xfId="0" applyFont="1" applyAlignment="1">
      <alignment horizontal="centerContinuous"/>
    </xf>
    <xf numFmtId="0" fontId="26" fillId="0" borderId="0" xfId="0" applyFont="1" applyAlignment="1">
      <alignment horizontal="centerContinuous"/>
    </xf>
    <xf numFmtId="0" fontId="21" fillId="0" borderId="0" xfId="0" applyFont="1" applyAlignment="1">
      <alignment horizontal="right"/>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left" wrapText="1"/>
    </xf>
    <xf numFmtId="165" fontId="5" fillId="0" borderId="0" xfId="2" applyNumberFormat="1" applyFont="1" applyBorder="1" applyAlignment="1" applyProtection="1">
      <alignment horizontal="left" wrapText="1"/>
    </xf>
    <xf numFmtId="0" fontId="14" fillId="0" borderId="12" xfId="0" applyFont="1" applyBorder="1" applyAlignment="1">
      <alignment horizontal="right"/>
    </xf>
    <xf numFmtId="0" fontId="14" fillId="2" borderId="33" xfId="0" applyFont="1" applyFill="1" applyBorder="1" applyAlignment="1">
      <alignment horizontal="center"/>
    </xf>
    <xf numFmtId="42" fontId="17" fillId="2" borderId="38" xfId="2" applyNumberFormat="1" applyFont="1" applyFill="1" applyBorder="1" applyProtection="1"/>
    <xf numFmtId="42" fontId="17" fillId="2" borderId="6" xfId="2" applyNumberFormat="1" applyFont="1" applyFill="1" applyBorder="1" applyProtection="1"/>
    <xf numFmtId="42" fontId="17" fillId="2" borderId="36" xfId="2" applyNumberFormat="1" applyFont="1" applyFill="1" applyBorder="1" applyProtection="1"/>
    <xf numFmtId="3" fontId="17" fillId="0" borderId="4" xfId="0" applyNumberFormat="1" applyFont="1" applyBorder="1" applyAlignment="1" applyProtection="1">
      <alignment horizontal="center"/>
      <protection locked="0"/>
    </xf>
    <xf numFmtId="0" fontId="18" fillId="3" borderId="7" xfId="0" applyFont="1" applyFill="1" applyBorder="1"/>
    <xf numFmtId="0" fontId="18" fillId="3" borderId="21" xfId="0" applyFont="1" applyFill="1" applyBorder="1"/>
    <xf numFmtId="0" fontId="17" fillId="3" borderId="7" xfId="0" applyFont="1" applyFill="1" applyBorder="1"/>
    <xf numFmtId="0" fontId="17" fillId="3" borderId="21" xfId="0" applyFont="1" applyFill="1" applyBorder="1"/>
    <xf numFmtId="0" fontId="18" fillId="3" borderId="20" xfId="0" applyFont="1" applyFill="1" applyBorder="1"/>
    <xf numFmtId="0" fontId="17" fillId="3" borderId="53" xfId="0" applyFont="1" applyFill="1" applyBorder="1"/>
    <xf numFmtId="0" fontId="23" fillId="2" borderId="37" xfId="0" applyFont="1" applyFill="1" applyBorder="1" applyAlignment="1">
      <alignment horizontal="center" vertical="center"/>
    </xf>
    <xf numFmtId="0" fontId="23" fillId="2" borderId="36" xfId="0" applyFont="1" applyFill="1" applyBorder="1" applyAlignment="1">
      <alignment horizontal="center" vertical="center"/>
    </xf>
    <xf numFmtId="0" fontId="14" fillId="3" borderId="50" xfId="0" applyFont="1" applyFill="1" applyBorder="1" applyAlignment="1">
      <alignment horizontal="left"/>
    </xf>
    <xf numFmtId="0" fontId="9" fillId="3" borderId="50" xfId="0" applyFont="1" applyFill="1" applyBorder="1"/>
    <xf numFmtId="0" fontId="14" fillId="3" borderId="50" xfId="0" applyFont="1" applyFill="1" applyBorder="1" applyAlignment="1">
      <alignment horizontal="center"/>
    </xf>
    <xf numFmtId="42" fontId="14" fillId="3" borderId="47" xfId="1" applyNumberFormat="1" applyFont="1" applyFill="1" applyBorder="1" applyAlignment="1" applyProtection="1">
      <alignment horizontal="right"/>
    </xf>
    <xf numFmtId="42" fontId="17" fillId="0" borderId="43" xfId="1" applyNumberFormat="1" applyFont="1" applyBorder="1" applyAlignment="1" applyProtection="1">
      <alignment horizontal="right"/>
      <protection locked="0"/>
    </xf>
    <xf numFmtId="4" fontId="17" fillId="0" borderId="3" xfId="0" applyNumberFormat="1" applyFont="1" applyBorder="1" applyAlignment="1" applyProtection="1">
      <alignment horizontal="center"/>
      <protection locked="0"/>
    </xf>
    <xf numFmtId="166" fontId="17" fillId="0" borderId="4" xfId="0" applyNumberFormat="1" applyFont="1" applyBorder="1" applyAlignment="1" applyProtection="1">
      <alignment horizontal="center"/>
      <protection locked="0"/>
    </xf>
    <xf numFmtId="0" fontId="14" fillId="3" borderId="52" xfId="0" applyFont="1" applyFill="1" applyBorder="1" applyAlignment="1">
      <alignment horizontal="center" vertical="center"/>
    </xf>
    <xf numFmtId="0" fontId="28" fillId="0" borderId="12" xfId="0" applyFont="1" applyBorder="1" applyAlignment="1">
      <alignment horizontal="centerContinuous"/>
    </xf>
    <xf numFmtId="164" fontId="5" fillId="0" borderId="0" xfId="1" applyNumberFormat="1" applyFont="1" applyFill="1" applyBorder="1" applyProtection="1"/>
    <xf numFmtId="3" fontId="17" fillId="3" borderId="54" xfId="0" applyNumberFormat="1" applyFont="1" applyFill="1" applyBorder="1"/>
    <xf numFmtId="0" fontId="5" fillId="0" borderId="10" xfId="0" applyFont="1" applyBorder="1"/>
    <xf numFmtId="0" fontId="21" fillId="0" borderId="10" xfId="0" applyFont="1" applyBorder="1" applyAlignment="1">
      <alignment horizontal="left"/>
    </xf>
    <xf numFmtId="0" fontId="17" fillId="3" borderId="1" xfId="0" applyFont="1" applyFill="1" applyBorder="1"/>
    <xf numFmtId="0" fontId="18" fillId="3" borderId="1" xfId="0" applyFont="1" applyFill="1" applyBorder="1" applyAlignment="1">
      <alignment horizontal="center" wrapText="1"/>
    </xf>
    <xf numFmtId="0" fontId="18" fillId="3" borderId="36" xfId="0" applyFont="1" applyFill="1" applyBorder="1" applyAlignment="1">
      <alignment horizontal="center" wrapText="1"/>
    </xf>
    <xf numFmtId="0" fontId="18" fillId="3" borderId="38" xfId="0" applyFont="1" applyFill="1" applyBorder="1" applyAlignment="1">
      <alignment horizontal="center"/>
    </xf>
    <xf numFmtId="0" fontId="17" fillId="2" borderId="16" xfId="0" applyFont="1" applyFill="1" applyBorder="1" applyAlignment="1">
      <alignment horizontal="left"/>
    </xf>
    <xf numFmtId="0" fontId="9" fillId="0" borderId="0" xfId="0" applyFont="1" applyAlignment="1">
      <alignment wrapText="1"/>
    </xf>
    <xf numFmtId="164" fontId="32" fillId="0" borderId="6" xfId="1" applyNumberFormat="1" applyFont="1" applyFill="1" applyBorder="1" applyProtection="1">
      <protection locked="0"/>
    </xf>
    <xf numFmtId="41" fontId="17" fillId="3" borderId="0" xfId="0" applyNumberFormat="1" applyFont="1" applyFill="1"/>
    <xf numFmtId="0" fontId="18" fillId="3" borderId="58" xfId="0" applyFont="1" applyFill="1" applyBorder="1"/>
    <xf numFmtId="42" fontId="17" fillId="2" borderId="59" xfId="2" applyNumberFormat="1" applyFont="1" applyFill="1" applyBorder="1" applyProtection="1"/>
    <xf numFmtId="0" fontId="17" fillId="0" borderId="26" xfId="0" applyFont="1" applyBorder="1" applyProtection="1">
      <protection locked="0"/>
    </xf>
    <xf numFmtId="0" fontId="17" fillId="3" borderId="9" xfId="0" applyFont="1" applyFill="1" applyBorder="1"/>
    <xf numFmtId="0" fontId="17" fillId="3" borderId="34" xfId="0" applyFont="1" applyFill="1" applyBorder="1"/>
    <xf numFmtId="0" fontId="17" fillId="3" borderId="51" xfId="0" applyFont="1" applyFill="1" applyBorder="1"/>
    <xf numFmtId="3" fontId="17" fillId="3" borderId="32" xfId="0" applyNumberFormat="1" applyFont="1" applyFill="1" applyBorder="1"/>
    <xf numFmtId="42" fontId="18" fillId="3" borderId="19" xfId="2" applyNumberFormat="1" applyFont="1" applyFill="1" applyBorder="1" applyAlignment="1" applyProtection="1"/>
    <xf numFmtId="0" fontId="9" fillId="0" borderId="12" xfId="0" applyFont="1" applyBorder="1"/>
    <xf numFmtId="0" fontId="18" fillId="2" borderId="7" xfId="0" applyFont="1" applyFill="1" applyBorder="1"/>
    <xf numFmtId="0" fontId="18" fillId="2" borderId="51" xfId="0" applyFont="1" applyFill="1" applyBorder="1"/>
    <xf numFmtId="0" fontId="17" fillId="2" borderId="43" xfId="0" applyFont="1" applyFill="1" applyBorder="1" applyAlignment="1">
      <alignment horizontal="left"/>
    </xf>
    <xf numFmtId="0" fontId="17" fillId="2" borderId="26" xfId="0" applyFont="1" applyFill="1" applyBorder="1" applyAlignment="1">
      <alignment horizontal="left"/>
    </xf>
    <xf numFmtId="0" fontId="18" fillId="2" borderId="25" xfId="0" applyFont="1" applyFill="1" applyBorder="1"/>
    <xf numFmtId="0" fontId="18" fillId="2" borderId="43" xfId="0" applyFont="1" applyFill="1" applyBorder="1"/>
    <xf numFmtId="0" fontId="18" fillId="2" borderId="34" xfId="0" applyFont="1" applyFill="1" applyBorder="1"/>
    <xf numFmtId="0" fontId="17" fillId="3" borderId="8" xfId="0" applyFont="1" applyFill="1" applyBorder="1" applyAlignment="1">
      <alignment horizontal="center" vertical="center"/>
    </xf>
    <xf numFmtId="9" fontId="35" fillId="0" borderId="0" xfId="7" applyFont="1" applyBorder="1" applyProtection="1"/>
    <xf numFmtId="0" fontId="34" fillId="0" borderId="0" xfId="5"/>
    <xf numFmtId="41" fontId="5" fillId="0" borderId="0" xfId="8" applyNumberFormat="1" applyFont="1" applyProtection="1"/>
    <xf numFmtId="0" fontId="5" fillId="0" borderId="0" xfId="5" applyFont="1"/>
    <xf numFmtId="0" fontId="34" fillId="0" borderId="5" xfId="5" applyBorder="1" applyAlignment="1" applyProtection="1">
      <alignment vertical="top" wrapText="1"/>
      <protection locked="0"/>
    </xf>
    <xf numFmtId="41" fontId="0" fillId="0" borderId="22" xfId="8" applyNumberFormat="1" applyFont="1" applyBorder="1" applyAlignment="1" applyProtection="1">
      <alignment horizontal="right" vertical="center" wrapText="1"/>
      <protection locked="0"/>
    </xf>
    <xf numFmtId="3" fontId="34" fillId="0" borderId="22" xfId="5" applyNumberFormat="1" applyBorder="1" applyAlignment="1" applyProtection="1">
      <alignment horizontal="center" vertical="center" wrapText="1"/>
      <protection locked="0"/>
    </xf>
    <xf numFmtId="41" fontId="40" fillId="3" borderId="24" xfId="8" applyNumberFormat="1" applyFont="1" applyFill="1" applyBorder="1" applyAlignment="1" applyProtection="1">
      <alignment vertical="center"/>
    </xf>
    <xf numFmtId="0" fontId="34" fillId="0" borderId="5" xfId="5" applyBorder="1" applyAlignment="1" applyProtection="1">
      <alignment vertical="center" wrapText="1"/>
      <protection locked="0"/>
    </xf>
    <xf numFmtId="0" fontId="34" fillId="0" borderId="49" xfId="5" applyBorder="1" applyAlignment="1" applyProtection="1">
      <alignment vertical="center" wrapText="1"/>
      <protection locked="0"/>
    </xf>
    <xf numFmtId="41" fontId="0" fillId="0" borderId="39" xfId="8" applyNumberFormat="1" applyFont="1" applyBorder="1" applyAlignment="1" applyProtection="1">
      <alignment horizontal="right" vertical="center" wrapText="1"/>
      <protection locked="0"/>
    </xf>
    <xf numFmtId="3" fontId="34" fillId="0" borderId="39" xfId="5" applyNumberFormat="1" applyBorder="1" applyAlignment="1" applyProtection="1">
      <alignment horizontal="center" vertical="center" wrapText="1"/>
      <protection locked="0"/>
    </xf>
    <xf numFmtId="42" fontId="36" fillId="6" borderId="38" xfId="8" applyNumberFormat="1" applyFont="1" applyFill="1" applyBorder="1" applyAlignment="1" applyProtection="1"/>
    <xf numFmtId="0" fontId="3" fillId="0" borderId="0" xfId="3"/>
    <xf numFmtId="0" fontId="14" fillId="3" borderId="10" xfId="7" applyNumberFormat="1" applyFont="1" applyFill="1" applyBorder="1" applyAlignment="1" applyProtection="1">
      <alignment horizontal="left"/>
    </xf>
    <xf numFmtId="42" fontId="14" fillId="3" borderId="14" xfId="2" applyNumberFormat="1" applyFont="1" applyFill="1" applyBorder="1" applyAlignment="1" applyProtection="1">
      <alignment horizontal="right"/>
    </xf>
    <xf numFmtId="0" fontId="35" fillId="0" borderId="0" xfId="3" applyFont="1"/>
    <xf numFmtId="0" fontId="35" fillId="0" borderId="19" xfId="3" applyFont="1" applyBorder="1"/>
    <xf numFmtId="0" fontId="18" fillId="3" borderId="12" xfId="0" applyFont="1" applyFill="1" applyBorder="1"/>
    <xf numFmtId="41" fontId="17" fillId="0" borderId="9" xfId="1" applyNumberFormat="1" applyFont="1" applyBorder="1" applyAlignment="1" applyProtection="1">
      <alignment horizontal="right"/>
      <protection locked="0"/>
    </xf>
    <xf numFmtId="0" fontId="21" fillId="0" borderId="0" xfId="0" applyFont="1" applyAlignment="1">
      <alignment horizontal="left"/>
    </xf>
    <xf numFmtId="0" fontId="17" fillId="3" borderId="1" xfId="0" applyFont="1" applyFill="1" applyBorder="1" applyAlignment="1">
      <alignment horizontal="center"/>
    </xf>
    <xf numFmtId="0" fontId="9" fillId="0" borderId="0" xfId="9" applyFont="1"/>
    <xf numFmtId="0" fontId="5" fillId="0" borderId="0" xfId="9" applyFont="1"/>
    <xf numFmtId="0" fontId="22" fillId="0" borderId="0" xfId="9" applyFont="1" applyAlignment="1">
      <alignment horizontal="left"/>
    </xf>
    <xf numFmtId="0" fontId="42" fillId="0" borderId="0" xfId="5" applyFont="1"/>
    <xf numFmtId="0" fontId="43" fillId="0" borderId="0" xfId="9" applyFont="1"/>
    <xf numFmtId="0" fontId="44" fillId="0" borderId="0" xfId="10" applyFont="1" applyAlignment="1" applyProtection="1">
      <alignment vertical="center"/>
    </xf>
    <xf numFmtId="0" fontId="5" fillId="0" borderId="0" xfId="5" applyFont="1" applyAlignment="1">
      <alignment horizontal="centerContinuous"/>
    </xf>
    <xf numFmtId="0" fontId="31" fillId="0" borderId="0" xfId="9" applyFont="1" applyAlignment="1">
      <alignment horizontal="centerContinuous"/>
    </xf>
    <xf numFmtId="0" fontId="14" fillId="3" borderId="6" xfId="0" applyFont="1" applyFill="1" applyBorder="1" applyAlignment="1">
      <alignment horizontal="center" vertical="center"/>
    </xf>
    <xf numFmtId="0" fontId="36" fillId="0" borderId="1" xfId="5" applyFont="1" applyBorder="1" applyAlignment="1">
      <alignment horizontal="right" indent="1"/>
    </xf>
    <xf numFmtId="0" fontId="36" fillId="0" borderId="2" xfId="5" applyFont="1" applyBorder="1" applyAlignment="1">
      <alignment horizontal="right" indent="1"/>
    </xf>
    <xf numFmtId="0" fontId="36" fillId="0" borderId="60" xfId="5" applyFont="1" applyBorder="1" applyAlignment="1">
      <alignment horizontal="right" indent="1"/>
    </xf>
    <xf numFmtId="0" fontId="39" fillId="4" borderId="65" xfId="5" applyFont="1" applyFill="1" applyBorder="1" applyAlignment="1">
      <alignment horizontal="left" vertical="center"/>
    </xf>
    <xf numFmtId="0" fontId="39" fillId="4" borderId="64" xfId="5" applyFont="1" applyFill="1" applyBorder="1" applyAlignment="1">
      <alignment horizontal="left" vertical="center"/>
    </xf>
    <xf numFmtId="0" fontId="39" fillId="4" borderId="66" xfId="5" applyFont="1" applyFill="1" applyBorder="1" applyAlignment="1">
      <alignment horizontal="left" vertical="center"/>
    </xf>
    <xf numFmtId="0" fontId="19" fillId="3" borderId="20" xfId="0" applyFont="1" applyFill="1" applyBorder="1"/>
    <xf numFmtId="0" fontId="19" fillId="3" borderId="12" xfId="0" applyFont="1" applyFill="1" applyBorder="1"/>
    <xf numFmtId="42" fontId="19" fillId="3" borderId="34" xfId="2" applyNumberFormat="1" applyFont="1" applyFill="1" applyBorder="1" applyProtection="1"/>
    <xf numFmtId="0" fontId="14" fillId="0" borderId="0" xfId="0" applyFont="1"/>
    <xf numFmtId="0" fontId="22" fillId="0" borderId="0" xfId="0" applyFont="1"/>
    <xf numFmtId="0" fontId="45" fillId="0" borderId="0" xfId="0" applyFont="1"/>
    <xf numFmtId="0" fontId="22" fillId="0" borderId="0" xfId="0" applyFont="1" applyAlignment="1">
      <alignment horizontal="right"/>
    </xf>
    <xf numFmtId="0" fontId="14" fillId="0" borderId="0" xfId="0" applyFont="1" applyAlignment="1">
      <alignment horizontal="centerContinuous"/>
    </xf>
    <xf numFmtId="0" fontId="14" fillId="0" borderId="12" xfId="0" applyFont="1" applyBorder="1" applyAlignment="1">
      <alignment horizontal="centerContinuous"/>
    </xf>
    <xf numFmtId="0" fontId="22" fillId="0" borderId="0" xfId="0" applyFont="1" applyAlignment="1">
      <alignment horizontal="centerContinuous"/>
    </xf>
    <xf numFmtId="41" fontId="17" fillId="5" borderId="6" xfId="1" applyNumberFormat="1" applyFont="1" applyFill="1" applyBorder="1" applyAlignment="1" applyProtection="1"/>
    <xf numFmtId="0" fontId="18" fillId="2" borderId="1" xfId="0" applyFont="1" applyFill="1" applyBorder="1" applyAlignment="1">
      <alignment horizontal="left"/>
    </xf>
    <xf numFmtId="0" fontId="18" fillId="2" borderId="2" xfId="0" applyFont="1" applyFill="1" applyBorder="1" applyAlignment="1">
      <alignment horizontal="left"/>
    </xf>
    <xf numFmtId="41" fontId="17" fillId="2" borderId="37" xfId="1" applyNumberFormat="1" applyFont="1" applyFill="1" applyBorder="1" applyAlignment="1" applyProtection="1"/>
    <xf numFmtId="41" fontId="17" fillId="2" borderId="38" xfId="1" applyNumberFormat="1" applyFont="1" applyFill="1" applyBorder="1" applyAlignment="1" applyProtection="1"/>
    <xf numFmtId="0" fontId="17" fillId="0" borderId="0" xfId="0" applyFont="1"/>
    <xf numFmtId="0" fontId="18" fillId="2" borderId="2" xfId="0" applyFont="1" applyFill="1" applyBorder="1"/>
    <xf numFmtId="0" fontId="17" fillId="2" borderId="18" xfId="0" applyFont="1" applyFill="1" applyBorder="1" applyAlignment="1">
      <alignment horizontal="left" indent="1"/>
    </xf>
    <xf numFmtId="41" fontId="17" fillId="0" borderId="34" xfId="1" applyNumberFormat="1" applyFont="1" applyBorder="1" applyAlignment="1" applyProtection="1">
      <protection locked="0"/>
    </xf>
    <xf numFmtId="164" fontId="17" fillId="5" borderId="40" xfId="1" applyNumberFormat="1" applyFont="1" applyFill="1" applyBorder="1" applyAlignment="1" applyProtection="1"/>
    <xf numFmtId="164" fontId="17" fillId="5" borderId="51" xfId="1" applyNumberFormat="1" applyFont="1" applyFill="1" applyBorder="1" applyAlignment="1" applyProtection="1"/>
    <xf numFmtId="14" fontId="17" fillId="3" borderId="8" xfId="0" applyNumberFormat="1" applyFont="1" applyFill="1" applyBorder="1" applyAlignment="1">
      <alignment horizontal="center"/>
    </xf>
    <xf numFmtId="0" fontId="17" fillId="3" borderId="8" xfId="0" applyFont="1" applyFill="1" applyBorder="1" applyAlignment="1">
      <alignment horizontal="center"/>
    </xf>
    <xf numFmtId="0" fontId="18" fillId="3" borderId="8" xfId="0" applyFont="1" applyFill="1" applyBorder="1" applyAlignment="1">
      <alignment horizontal="center"/>
    </xf>
    <xf numFmtId="41" fontId="17" fillId="0" borderId="60" xfId="1" applyNumberFormat="1" applyFont="1" applyFill="1" applyBorder="1" applyAlignment="1" applyProtection="1">
      <protection locked="0"/>
    </xf>
    <xf numFmtId="41" fontId="5" fillId="0" borderId="0" xfId="1" applyNumberFormat="1" applyFont="1" applyAlignment="1" applyProtection="1"/>
    <xf numFmtId="41" fontId="17" fillId="5" borderId="25" xfId="1" applyNumberFormat="1" applyFont="1" applyFill="1" applyBorder="1" applyAlignment="1" applyProtection="1"/>
    <xf numFmtId="0" fontId="25" fillId="7" borderId="0" xfId="0" applyFont="1" applyFill="1"/>
    <xf numFmtId="0" fontId="5" fillId="7" borderId="0" xfId="0" applyFont="1" applyFill="1"/>
    <xf numFmtId="3" fontId="17" fillId="3" borderId="19" xfId="0" applyNumberFormat="1" applyFont="1" applyFill="1" applyBorder="1"/>
    <xf numFmtId="3" fontId="17" fillId="3" borderId="0" xfId="0" applyNumberFormat="1" applyFont="1" applyFill="1"/>
    <xf numFmtId="0" fontId="18" fillId="3" borderId="59" xfId="0" applyFont="1" applyFill="1" applyBorder="1"/>
    <xf numFmtId="0" fontId="14" fillId="3" borderId="38" xfId="0" applyFont="1" applyFill="1" applyBorder="1" applyAlignment="1">
      <alignment horizontal="center" wrapText="1"/>
    </xf>
    <xf numFmtId="41" fontId="18" fillId="3" borderId="23" xfId="1" applyNumberFormat="1" applyFont="1" applyFill="1" applyBorder="1" applyAlignment="1" applyProtection="1"/>
    <xf numFmtId="41" fontId="17" fillId="3" borderId="76" xfId="0" applyNumberFormat="1" applyFont="1" applyFill="1" applyBorder="1"/>
    <xf numFmtId="165" fontId="17" fillId="3" borderId="75" xfId="2" applyNumberFormat="1" applyFont="1" applyFill="1" applyBorder="1" applyProtection="1"/>
    <xf numFmtId="0" fontId="18" fillId="3" borderId="1" xfId="0" applyFont="1" applyFill="1" applyBorder="1" applyAlignment="1">
      <alignment horizontal="center"/>
    </xf>
    <xf numFmtId="0" fontId="5" fillId="3" borderId="0" xfId="0" applyFont="1" applyFill="1"/>
    <xf numFmtId="42" fontId="5" fillId="3" borderId="0" xfId="0" applyNumberFormat="1" applyFont="1" applyFill="1"/>
    <xf numFmtId="42" fontId="17" fillId="3" borderId="11" xfId="2" applyNumberFormat="1" applyFont="1" applyFill="1" applyBorder="1" applyAlignment="1" applyProtection="1"/>
    <xf numFmtId="41" fontId="17" fillId="3" borderId="37" xfId="1" applyNumberFormat="1" applyFont="1" applyFill="1" applyBorder="1" applyAlignment="1" applyProtection="1"/>
    <xf numFmtId="42" fontId="17" fillId="2" borderId="2" xfId="2" applyNumberFormat="1" applyFont="1" applyFill="1" applyBorder="1" applyProtection="1"/>
    <xf numFmtId="0" fontId="18" fillId="3" borderId="77" xfId="0" applyFont="1" applyFill="1" applyBorder="1" applyAlignment="1">
      <alignment horizontal="left" indent="1"/>
    </xf>
    <xf numFmtId="42" fontId="17" fillId="3" borderId="40" xfId="2" applyNumberFormat="1" applyFont="1" applyFill="1" applyBorder="1" applyProtection="1"/>
    <xf numFmtId="42" fontId="17" fillId="3" borderId="78" xfId="2" applyNumberFormat="1" applyFont="1" applyFill="1" applyBorder="1" applyProtection="1"/>
    <xf numFmtId="0" fontId="18" fillId="3" borderId="31" xfId="0" applyFont="1" applyFill="1" applyBorder="1" applyAlignment="1">
      <alignment horizontal="left" indent="1"/>
    </xf>
    <xf numFmtId="42" fontId="17" fillId="3" borderId="19" xfId="2" applyNumberFormat="1" applyFont="1" applyFill="1" applyBorder="1" applyProtection="1"/>
    <xf numFmtId="42" fontId="17" fillId="3" borderId="67" xfId="2" applyNumberFormat="1" applyFont="1" applyFill="1" applyBorder="1" applyProtection="1"/>
    <xf numFmtId="0" fontId="18" fillId="3" borderId="15" xfId="0" applyFont="1" applyFill="1" applyBorder="1"/>
    <xf numFmtId="42" fontId="17" fillId="3" borderId="12" xfId="2" applyNumberFormat="1" applyFont="1" applyFill="1" applyBorder="1" applyProtection="1"/>
    <xf numFmtId="42" fontId="17" fillId="3" borderId="53" xfId="2" applyNumberFormat="1" applyFont="1" applyFill="1" applyBorder="1" applyProtection="1"/>
    <xf numFmtId="0" fontId="28" fillId="0" borderId="0" xfId="0" applyFont="1" applyAlignment="1">
      <alignment horizontal="centerContinuous"/>
    </xf>
    <xf numFmtId="0" fontId="5" fillId="0" borderId="12" xfId="0" applyFont="1" applyBorder="1" applyAlignment="1">
      <alignment horizontal="centerContinuous"/>
    </xf>
    <xf numFmtId="0" fontId="9" fillId="3" borderId="5" xfId="0" applyFont="1" applyFill="1" applyBorder="1" applyAlignment="1">
      <alignment vertical="center"/>
    </xf>
    <xf numFmtId="0" fontId="9" fillId="3" borderId="5" xfId="3" applyFont="1" applyFill="1" applyBorder="1" applyAlignment="1">
      <alignment vertical="center" wrapText="1"/>
    </xf>
    <xf numFmtId="0" fontId="9" fillId="3" borderId="49" xfId="0" applyFont="1" applyFill="1" applyBorder="1" applyAlignment="1">
      <alignment vertical="center"/>
    </xf>
    <xf numFmtId="0" fontId="9" fillId="3" borderId="22" xfId="0" applyFont="1" applyFill="1" applyBorder="1" applyAlignment="1">
      <alignment horizontal="center" vertical="center"/>
    </xf>
    <xf numFmtId="42" fontId="9" fillId="3" borderId="22" xfId="1" applyNumberFormat="1" applyFont="1" applyFill="1" applyBorder="1" applyAlignment="1" applyProtection="1">
      <alignment vertical="center"/>
    </xf>
    <xf numFmtId="0" fontId="9" fillId="3" borderId="39" xfId="0" applyFont="1" applyFill="1" applyBorder="1" applyAlignment="1">
      <alignment horizontal="center" vertical="center"/>
    </xf>
    <xf numFmtId="42" fontId="9" fillId="3" borderId="39" xfId="1" applyNumberFormat="1" applyFont="1" applyFill="1" applyBorder="1" applyAlignment="1" applyProtection="1">
      <alignment vertical="center"/>
    </xf>
    <xf numFmtId="0" fontId="35" fillId="4" borderId="61" xfId="5" applyFont="1" applyFill="1" applyBorder="1" applyAlignment="1">
      <alignment horizontal="center" vertical="center" wrapText="1"/>
    </xf>
    <xf numFmtId="0" fontId="35" fillId="4" borderId="80" xfId="5" applyFont="1" applyFill="1" applyBorder="1" applyAlignment="1">
      <alignment horizontal="center" vertical="center" wrapText="1"/>
    </xf>
    <xf numFmtId="9" fontId="35" fillId="4" borderId="80" xfId="7" applyFont="1" applyFill="1" applyBorder="1" applyAlignment="1" applyProtection="1">
      <alignment horizontal="center" vertical="center" wrapText="1"/>
    </xf>
    <xf numFmtId="9" fontId="35" fillId="4" borderId="81" xfId="7" applyFont="1" applyFill="1" applyBorder="1" applyAlignment="1" applyProtection="1">
      <alignment horizontal="center" vertical="center" wrapText="1"/>
    </xf>
    <xf numFmtId="3" fontId="17" fillId="3" borderId="8" xfId="5" applyNumberFormat="1" applyFont="1" applyFill="1" applyBorder="1" applyAlignment="1">
      <alignment horizontal="center" vertical="center"/>
    </xf>
    <xf numFmtId="0" fontId="38" fillId="0" borderId="0" xfId="5" applyFont="1" applyAlignment="1">
      <alignment horizontal="centerContinuous" wrapText="1"/>
    </xf>
    <xf numFmtId="0" fontId="47" fillId="0" borderId="0" xfId="5" applyFont="1" applyAlignment="1">
      <alignment horizontal="centerContinuous" wrapText="1"/>
    </xf>
    <xf numFmtId="0" fontId="18" fillId="3" borderId="35" xfId="0" applyFont="1" applyFill="1" applyBorder="1"/>
    <xf numFmtId="0" fontId="3" fillId="0" borderId="0" xfId="3" applyAlignment="1">
      <alignment horizontal="left"/>
    </xf>
    <xf numFmtId="0" fontId="21" fillId="0" borderId="0" xfId="0" applyFont="1" applyAlignment="1">
      <alignment horizontal="left" indent="2"/>
    </xf>
    <xf numFmtId="9" fontId="14" fillId="3" borderId="10" xfId="11" applyFont="1" applyFill="1" applyBorder="1" applyAlignment="1" applyProtection="1">
      <alignment horizontal="left" indent="13"/>
    </xf>
    <xf numFmtId="0" fontId="19" fillId="3" borderId="12" xfId="11" applyNumberFormat="1" applyFont="1" applyFill="1" applyBorder="1" applyAlignment="1" applyProtection="1">
      <alignment horizontal="right"/>
    </xf>
    <xf numFmtId="0" fontId="49" fillId="0" borderId="0" xfId="0" applyFont="1" applyAlignment="1">
      <alignment horizontal="center" vertical="top"/>
    </xf>
    <xf numFmtId="0" fontId="49" fillId="0" borderId="0" xfId="0" applyFont="1" applyAlignment="1">
      <alignment horizontal="center"/>
    </xf>
    <xf numFmtId="0" fontId="49" fillId="0" borderId="10" xfId="0" applyFont="1" applyBorder="1" applyAlignment="1">
      <alignment horizontal="center"/>
    </xf>
    <xf numFmtId="0" fontId="49" fillId="0" borderId="0" xfId="0" applyFont="1"/>
    <xf numFmtId="0" fontId="23" fillId="0" borderId="12" xfId="0" applyFont="1" applyBorder="1"/>
    <xf numFmtId="0" fontId="49" fillId="0" borderId="12" xfId="0" applyFont="1" applyBorder="1"/>
    <xf numFmtId="0" fontId="23" fillId="0" borderId="12" xfId="0" applyFont="1" applyBorder="1" applyAlignment="1">
      <alignment horizontal="right"/>
    </xf>
    <xf numFmtId="0" fontId="26" fillId="0" borderId="0" xfId="0" applyFont="1"/>
    <xf numFmtId="0" fontId="5" fillId="0" borderId="0" xfId="9" applyFont="1" applyAlignment="1">
      <alignment vertical="center"/>
    </xf>
    <xf numFmtId="0" fontId="21" fillId="0" borderId="0" xfId="9" applyFont="1"/>
    <xf numFmtId="0" fontId="21" fillId="0" borderId="0" xfId="5" applyFont="1"/>
    <xf numFmtId="0" fontId="21" fillId="0" borderId="0" xfId="0" applyFont="1" applyAlignment="1">
      <alignment horizontal="right" indent="1"/>
    </xf>
    <xf numFmtId="0" fontId="5" fillId="0" borderId="0" xfId="0" applyFont="1" applyAlignment="1">
      <alignment vertical="center"/>
    </xf>
    <xf numFmtId="0" fontId="14" fillId="0" borderId="0" xfId="9" applyFont="1" applyAlignment="1">
      <alignment horizontal="right" vertical="center"/>
    </xf>
    <xf numFmtId="14" fontId="17" fillId="0" borderId="0" xfId="9" applyNumberFormat="1" applyFont="1" applyAlignment="1">
      <alignment horizontal="center" vertical="center"/>
    </xf>
    <xf numFmtId="0" fontId="17" fillId="0" borderId="0" xfId="9" applyFont="1" applyAlignment="1">
      <alignment vertical="center"/>
    </xf>
    <xf numFmtId="0" fontId="12" fillId="0" borderId="0" xfId="0" applyFont="1" applyAlignment="1">
      <alignment horizontal="left" vertical="center" wrapText="1" indent="1"/>
    </xf>
    <xf numFmtId="0" fontId="9" fillId="0" borderId="0" xfId="0" applyFont="1" applyAlignment="1">
      <alignment horizontal="left" indent="1"/>
    </xf>
    <xf numFmtId="0" fontId="53" fillId="0" borderId="0" xfId="0" applyFont="1" applyAlignment="1">
      <alignment vertical="center" wrapText="1"/>
    </xf>
    <xf numFmtId="0" fontId="54" fillId="0" borderId="0" xfId="0" applyFont="1" applyAlignment="1">
      <alignment vertical="center" wrapText="1"/>
    </xf>
    <xf numFmtId="0" fontId="7" fillId="0" borderId="0" xfId="0" applyFont="1" applyAlignment="1">
      <alignment horizontal="left" vertical="center" wrapText="1" indent="1"/>
    </xf>
    <xf numFmtId="41" fontId="5" fillId="0" borderId="0" xfId="1" applyNumberFormat="1" applyFont="1" applyAlignment="1" applyProtection="1">
      <alignment horizontal="centerContinuous"/>
    </xf>
    <xf numFmtId="41" fontId="17" fillId="0" borderId="25" xfId="1" applyNumberFormat="1" applyFont="1" applyBorder="1" applyAlignment="1" applyProtection="1">
      <protection locked="0"/>
    </xf>
    <xf numFmtId="0" fontId="17" fillId="0" borderId="47" xfId="0" applyFont="1" applyBorder="1" applyAlignment="1" applyProtection="1">
      <alignment horizontal="center"/>
      <protection locked="0"/>
    </xf>
    <xf numFmtId="0" fontId="18" fillId="2" borderId="1" xfId="0" applyFont="1" applyFill="1" applyBorder="1" applyProtection="1">
      <protection locked="0"/>
    </xf>
    <xf numFmtId="42" fontId="18" fillId="3" borderId="8" xfId="1" applyNumberFormat="1" applyFont="1" applyFill="1" applyBorder="1" applyAlignment="1" applyProtection="1">
      <protection locked="0"/>
    </xf>
    <xf numFmtId="42" fontId="18" fillId="3" borderId="37" xfId="1" applyNumberFormat="1" applyFont="1" applyFill="1" applyBorder="1" applyAlignment="1" applyProtection="1">
      <protection locked="0"/>
    </xf>
    <xf numFmtId="42" fontId="18" fillId="3" borderId="38" xfId="1" applyNumberFormat="1" applyFont="1" applyFill="1" applyBorder="1" applyAlignment="1" applyProtection="1">
      <protection locked="0"/>
    </xf>
    <xf numFmtId="0" fontId="18" fillId="9" borderId="82" xfId="9" applyFont="1" applyFill="1" applyBorder="1" applyAlignment="1">
      <alignment horizontal="centerContinuous"/>
    </xf>
    <xf numFmtId="0" fontId="21" fillId="9" borderId="83" xfId="9" applyFont="1" applyFill="1" applyBorder="1" applyAlignment="1">
      <alignment horizontal="centerContinuous"/>
    </xf>
    <xf numFmtId="0" fontId="21" fillId="9" borderId="84" xfId="9" applyFont="1" applyFill="1" applyBorder="1" applyAlignment="1">
      <alignment horizontal="centerContinuous"/>
    </xf>
    <xf numFmtId="0" fontId="17" fillId="3" borderId="88" xfId="0" applyFont="1" applyFill="1" applyBorder="1"/>
    <xf numFmtId="0" fontId="17" fillId="3" borderId="89" xfId="0" applyFont="1" applyFill="1" applyBorder="1" applyAlignment="1">
      <alignment horizontal="center"/>
    </xf>
    <xf numFmtId="0" fontId="17" fillId="3" borderId="90" xfId="0" applyFont="1" applyFill="1" applyBorder="1"/>
    <xf numFmtId="41" fontId="17" fillId="0" borderId="91" xfId="1" applyNumberFormat="1" applyFont="1" applyBorder="1" applyAlignment="1" applyProtection="1">
      <alignment horizontal="right"/>
      <protection locked="0"/>
    </xf>
    <xf numFmtId="41" fontId="17" fillId="0" borderId="92" xfId="1" applyNumberFormat="1" applyFont="1" applyBorder="1" applyProtection="1">
      <protection locked="0"/>
    </xf>
    <xf numFmtId="0" fontId="17" fillId="3" borderId="88" xfId="0" applyFont="1" applyFill="1" applyBorder="1" applyAlignment="1">
      <alignment horizontal="left"/>
    </xf>
    <xf numFmtId="0" fontId="18" fillId="3" borderId="88" xfId="0" applyFont="1" applyFill="1" applyBorder="1"/>
    <xf numFmtId="0" fontId="17" fillId="0" borderId="92" xfId="0" applyFont="1" applyBorder="1" applyProtection="1">
      <protection locked="0"/>
    </xf>
    <xf numFmtId="0" fontId="18" fillId="3" borderId="93" xfId="0" applyFont="1" applyFill="1" applyBorder="1" applyAlignment="1">
      <alignment horizontal="left" indent="1"/>
    </xf>
    <xf numFmtId="0" fontId="17" fillId="2" borderId="89" xfId="0" applyFont="1" applyFill="1" applyBorder="1" applyAlignment="1">
      <alignment horizontal="left" indent="1"/>
    </xf>
    <xf numFmtId="0" fontId="17" fillId="2" borderId="91" xfId="0" applyFont="1" applyFill="1" applyBorder="1" applyAlignment="1">
      <alignment horizontal="left"/>
    </xf>
    <xf numFmtId="41" fontId="5" fillId="0" borderId="0" xfId="13" applyNumberFormat="1" applyFont="1" applyProtection="1"/>
    <xf numFmtId="0" fontId="57" fillId="4" borderId="63" xfId="5" applyFont="1" applyFill="1" applyBorder="1" applyAlignment="1">
      <alignment horizontal="center" vertical="center" wrapText="1"/>
    </xf>
    <xf numFmtId="0" fontId="58" fillId="0" borderId="5" xfId="5" applyFont="1" applyBorder="1" applyAlignment="1">
      <alignment horizontal="left" vertical="top" wrapText="1"/>
    </xf>
    <xf numFmtId="0" fontId="58" fillId="0" borderId="5" xfId="5" applyFont="1" applyBorder="1" applyAlignment="1">
      <alignment vertical="top" wrapText="1"/>
    </xf>
    <xf numFmtId="0" fontId="58" fillId="0" borderId="3" xfId="5" applyFont="1" applyBorder="1" applyAlignment="1">
      <alignment vertical="top" wrapText="1"/>
    </xf>
    <xf numFmtId="0" fontId="1" fillId="0" borderId="0" xfId="12"/>
    <xf numFmtId="0" fontId="20" fillId="0" borderId="0" xfId="12" applyFont="1"/>
    <xf numFmtId="0" fontId="14" fillId="11" borderId="8" xfId="5" applyFont="1" applyFill="1" applyBorder="1" applyAlignment="1">
      <alignment horizontal="center" vertical="center"/>
    </xf>
    <xf numFmtId="0" fontId="14" fillId="11" borderId="8" xfId="5" applyFont="1" applyFill="1" applyBorder="1" applyAlignment="1">
      <alignment vertical="top"/>
    </xf>
    <xf numFmtId="0" fontId="14" fillId="11" borderId="8" xfId="0" applyFont="1" applyFill="1" applyBorder="1" applyAlignment="1">
      <alignment horizontal="center"/>
    </xf>
    <xf numFmtId="0" fontId="14" fillId="11" borderId="1" xfId="0" applyFont="1" applyFill="1" applyBorder="1" applyAlignment="1">
      <alignment horizontal="center"/>
    </xf>
    <xf numFmtId="0" fontId="14" fillId="11" borderId="27" xfId="0" applyFont="1" applyFill="1" applyBorder="1"/>
    <xf numFmtId="0" fontId="14" fillId="11" borderId="27" xfId="0" applyFont="1" applyFill="1" applyBorder="1" applyAlignment="1">
      <alignment horizontal="center"/>
    </xf>
    <xf numFmtId="0" fontId="14" fillId="11" borderId="1" xfId="0" applyFont="1" applyFill="1" applyBorder="1" applyAlignment="1">
      <alignment horizontal="center" vertical="top"/>
    </xf>
    <xf numFmtId="0" fontId="14" fillId="11" borderId="8" xfId="0" applyFont="1" applyFill="1" applyBorder="1" applyAlignment="1">
      <alignment horizontal="center" vertical="top"/>
    </xf>
    <xf numFmtId="0" fontId="14" fillId="11" borderId="25" xfId="0" applyFont="1" applyFill="1" applyBorder="1" applyAlignment="1">
      <alignment vertical="top"/>
    </xf>
    <xf numFmtId="41" fontId="17" fillId="11" borderId="1" xfId="0" applyNumberFormat="1" applyFont="1" applyFill="1" applyBorder="1" applyAlignment="1">
      <alignment horizontal="center"/>
    </xf>
    <xf numFmtId="41" fontId="17" fillId="11" borderId="2" xfId="0" applyNumberFormat="1" applyFont="1" applyFill="1" applyBorder="1"/>
    <xf numFmtId="41" fontId="17" fillId="11" borderId="12" xfId="0" applyNumberFormat="1" applyFont="1" applyFill="1" applyBorder="1"/>
    <xf numFmtId="164" fontId="17" fillId="11" borderId="25" xfId="1" applyNumberFormat="1" applyFont="1" applyFill="1" applyBorder="1" applyProtection="1"/>
    <xf numFmtId="0" fontId="28" fillId="11" borderId="0" xfId="0" applyFont="1" applyFill="1" applyAlignment="1">
      <alignment horizontal="center" vertical="center" wrapText="1"/>
    </xf>
    <xf numFmtId="0" fontId="9" fillId="12" borderId="0" xfId="0" applyFont="1" applyFill="1" applyAlignment="1">
      <alignment horizontal="left" vertical="center" wrapText="1" indent="1"/>
    </xf>
    <xf numFmtId="0" fontId="50" fillId="11" borderId="0" xfId="9" applyFont="1" applyFill="1" applyAlignment="1">
      <alignment horizontal="centerContinuous"/>
    </xf>
    <xf numFmtId="0" fontId="5" fillId="11" borderId="0" xfId="5" applyFont="1" applyFill="1" applyAlignment="1">
      <alignment horizontal="centerContinuous"/>
    </xf>
    <xf numFmtId="0" fontId="9" fillId="0" borderId="1" xfId="9" applyFont="1" applyBorder="1" applyAlignment="1" applyProtection="1">
      <alignment horizontal="center" vertical="center"/>
      <protection locked="0"/>
    </xf>
    <xf numFmtId="0" fontId="9" fillId="0" borderId="2" xfId="9" applyFont="1" applyBorder="1" applyAlignment="1" applyProtection="1">
      <alignment horizontal="center" vertical="center"/>
      <protection locked="0"/>
    </xf>
    <xf numFmtId="0" fontId="9" fillId="0" borderId="25" xfId="9" applyFont="1" applyBorder="1" applyAlignment="1" applyProtection="1">
      <alignment horizontal="center" vertical="center"/>
      <protection locked="0"/>
    </xf>
    <xf numFmtId="0" fontId="9" fillId="0" borderId="1" xfId="5" applyFont="1" applyBorder="1" applyAlignment="1" applyProtection="1">
      <alignment horizontal="center" vertical="center"/>
      <protection locked="0"/>
    </xf>
    <xf numFmtId="0" fontId="9" fillId="0" borderId="2" xfId="5" applyFont="1" applyBorder="1" applyAlignment="1" applyProtection="1">
      <alignment horizontal="center" vertical="center"/>
      <protection locked="0"/>
    </xf>
    <xf numFmtId="0" fontId="9" fillId="0" borderId="25" xfId="5" applyFont="1" applyBorder="1" applyAlignment="1" applyProtection="1">
      <alignment horizontal="center" vertical="center"/>
      <protection locked="0"/>
    </xf>
    <xf numFmtId="14" fontId="9" fillId="0" borderId="1" xfId="5" applyNumberFormat="1" applyFont="1" applyBorder="1" applyAlignment="1" applyProtection="1">
      <alignment horizontal="center" vertical="center"/>
      <protection locked="0"/>
    </xf>
    <xf numFmtId="14" fontId="9" fillId="0" borderId="2" xfId="5" applyNumberFormat="1" applyFont="1" applyBorder="1" applyAlignment="1" applyProtection="1">
      <alignment horizontal="center" vertical="center"/>
      <protection locked="0"/>
    </xf>
    <xf numFmtId="14" fontId="9" fillId="0" borderId="25" xfId="5" applyNumberFormat="1" applyFont="1" applyBorder="1" applyAlignment="1" applyProtection="1">
      <alignment horizontal="center" vertical="center"/>
      <protection locked="0"/>
    </xf>
    <xf numFmtId="14" fontId="17" fillId="8" borderId="85" xfId="9" applyNumberFormat="1" applyFont="1" applyFill="1" applyBorder="1" applyAlignment="1" applyProtection="1">
      <alignment horizontal="center" vertical="center"/>
      <protection locked="0"/>
    </xf>
    <xf numFmtId="14" fontId="17" fillId="8" borderId="86" xfId="9" applyNumberFormat="1" applyFont="1" applyFill="1" applyBorder="1" applyAlignment="1" applyProtection="1">
      <alignment horizontal="center" vertical="center"/>
      <protection locked="0"/>
    </xf>
    <xf numFmtId="14" fontId="17" fillId="8" borderId="87" xfId="9" applyNumberFormat="1" applyFont="1" applyFill="1" applyBorder="1" applyAlignment="1" applyProtection="1">
      <alignment horizontal="center" vertical="center"/>
      <protection locked="0"/>
    </xf>
    <xf numFmtId="14" fontId="17" fillId="8" borderId="73" xfId="9" applyNumberFormat="1" applyFont="1" applyFill="1" applyBorder="1" applyAlignment="1" applyProtection="1">
      <alignment horizontal="center" vertical="center"/>
      <protection locked="0"/>
    </xf>
    <xf numFmtId="14" fontId="17" fillId="8" borderId="72" xfId="9" applyNumberFormat="1" applyFont="1" applyFill="1" applyBorder="1" applyAlignment="1" applyProtection="1">
      <alignment horizontal="center" vertical="center"/>
      <protection locked="0"/>
    </xf>
    <xf numFmtId="14" fontId="17" fillId="8" borderId="74" xfId="9" applyNumberFormat="1" applyFont="1" applyFill="1" applyBorder="1" applyAlignment="1" applyProtection="1">
      <alignment horizontal="center" vertical="center"/>
      <protection locked="0"/>
    </xf>
    <xf numFmtId="0" fontId="43" fillId="8" borderId="85" xfId="9" applyFont="1" applyFill="1" applyBorder="1" applyAlignment="1" applyProtection="1">
      <alignment horizontal="center"/>
      <protection locked="0"/>
    </xf>
    <xf numFmtId="0" fontId="43" fillId="8" borderId="86" xfId="9" applyFont="1" applyFill="1" applyBorder="1" applyAlignment="1" applyProtection="1">
      <alignment horizontal="center"/>
      <protection locked="0"/>
    </xf>
    <xf numFmtId="0" fontId="43" fillId="8" borderId="87" xfId="9" applyFont="1" applyFill="1" applyBorder="1" applyAlignment="1" applyProtection="1">
      <alignment horizontal="center"/>
      <protection locked="0"/>
    </xf>
    <xf numFmtId="0" fontId="43" fillId="8" borderId="70" xfId="9" applyFont="1" applyFill="1" applyBorder="1" applyAlignment="1" applyProtection="1">
      <alignment horizontal="center"/>
      <protection locked="0"/>
    </xf>
    <xf numFmtId="0" fontId="43" fillId="8" borderId="0" xfId="9" applyFont="1" applyFill="1" applyAlignment="1" applyProtection="1">
      <alignment horizontal="center"/>
      <protection locked="0"/>
    </xf>
    <xf numFmtId="0" fontId="43" fillId="8" borderId="71" xfId="9" applyFont="1" applyFill="1" applyBorder="1" applyAlignment="1" applyProtection="1">
      <alignment horizontal="center"/>
      <protection locked="0"/>
    </xf>
    <xf numFmtId="0" fontId="43" fillId="8" borderId="73" xfId="9" applyFont="1" applyFill="1" applyBorder="1" applyAlignment="1" applyProtection="1">
      <alignment horizontal="center"/>
      <protection locked="0"/>
    </xf>
    <xf numFmtId="0" fontId="43" fillId="8" borderId="72" xfId="9" applyFont="1" applyFill="1" applyBorder="1" applyAlignment="1" applyProtection="1">
      <alignment horizontal="center"/>
      <protection locked="0"/>
    </xf>
    <xf numFmtId="0" fontId="43" fillId="8" borderId="74" xfId="9" applyFont="1" applyFill="1" applyBorder="1" applyAlignment="1" applyProtection="1">
      <alignment horizontal="center"/>
      <protection locked="0"/>
    </xf>
    <xf numFmtId="0" fontId="17" fillId="8" borderId="85" xfId="0" applyFont="1" applyFill="1" applyBorder="1" applyAlignment="1">
      <alignment horizontal="center" vertical="center"/>
    </xf>
    <xf numFmtId="0" fontId="17" fillId="8" borderId="70" xfId="0" applyFont="1" applyFill="1" applyBorder="1" applyAlignment="1">
      <alignment horizontal="center" vertical="center"/>
    </xf>
    <xf numFmtId="0" fontId="17" fillId="8" borderId="73" xfId="0" applyFont="1" applyFill="1" applyBorder="1" applyAlignment="1">
      <alignment horizontal="center" vertical="center"/>
    </xf>
    <xf numFmtId="0" fontId="19" fillId="8" borderId="85" xfId="9" applyFont="1" applyFill="1" applyBorder="1" applyAlignment="1">
      <alignment horizontal="center" vertical="center"/>
    </xf>
    <xf numFmtId="0" fontId="19" fillId="8" borderId="73" xfId="9" applyFont="1" applyFill="1" applyBorder="1" applyAlignment="1">
      <alignment horizontal="center" vertical="center"/>
    </xf>
    <xf numFmtId="0" fontId="41" fillId="0" borderId="1" xfId="10" applyNumberFormat="1" applyBorder="1" applyAlignment="1" applyProtection="1">
      <alignment horizontal="center" vertical="center"/>
      <protection locked="0"/>
    </xf>
    <xf numFmtId="0" fontId="41" fillId="0" borderId="2" xfId="10" applyNumberFormat="1" applyBorder="1" applyAlignment="1" applyProtection="1">
      <alignment horizontal="center" vertical="center"/>
      <protection locked="0"/>
    </xf>
    <xf numFmtId="0" fontId="41" fillId="0" borderId="25" xfId="10" applyNumberFormat="1" applyBorder="1" applyAlignment="1" applyProtection="1">
      <alignment horizontal="center" vertical="center"/>
      <protection locked="0"/>
    </xf>
    <xf numFmtId="0" fontId="21" fillId="0" borderId="9" xfId="0" applyFont="1" applyBorder="1" applyAlignment="1">
      <alignment horizontal="center" textRotation="90"/>
    </xf>
    <xf numFmtId="0" fontId="17" fillId="3" borderId="1" xfId="0" applyFont="1" applyFill="1" applyBorder="1" applyAlignment="1">
      <alignment horizontal="center" vertical="center"/>
    </xf>
    <xf numFmtId="0" fontId="17" fillId="3" borderId="25" xfId="0" applyFont="1" applyFill="1" applyBorder="1" applyAlignment="1">
      <alignment horizontal="center" vertical="center"/>
    </xf>
    <xf numFmtId="0" fontId="14" fillId="11" borderId="1" xfId="0" applyFont="1" applyFill="1" applyBorder="1" applyAlignment="1">
      <alignment horizontal="center" vertical="top"/>
    </xf>
    <xf numFmtId="0" fontId="14" fillId="11" borderId="25" xfId="0" applyFont="1" applyFill="1" applyBorder="1" applyAlignment="1">
      <alignment horizontal="center" vertical="top"/>
    </xf>
    <xf numFmtId="41" fontId="17" fillId="3" borderId="16" xfId="0" applyNumberFormat="1" applyFont="1" applyFill="1" applyBorder="1" applyAlignment="1">
      <alignment horizontal="center"/>
    </xf>
    <xf numFmtId="41" fontId="17" fillId="3" borderId="19" xfId="0" applyNumberFormat="1" applyFont="1" applyFill="1" applyBorder="1" applyAlignment="1">
      <alignment horizontal="center"/>
    </xf>
    <xf numFmtId="41" fontId="17" fillId="3" borderId="55" xfId="0" applyNumberFormat="1" applyFont="1" applyFill="1" applyBorder="1" applyAlignment="1">
      <alignment horizontal="center"/>
    </xf>
    <xf numFmtId="3" fontId="17" fillId="0" borderId="77" xfId="0" applyNumberFormat="1" applyFont="1" applyBorder="1" applyAlignment="1" applyProtection="1">
      <alignment horizontal="left"/>
      <protection locked="0"/>
    </xf>
    <xf numFmtId="3" fontId="17" fillId="0" borderId="40" xfId="0" applyNumberFormat="1" applyFont="1" applyBorder="1" applyAlignment="1" applyProtection="1">
      <alignment horizontal="left"/>
      <protection locked="0"/>
    </xf>
    <xf numFmtId="3" fontId="17" fillId="0" borderId="78" xfId="0" applyNumberFormat="1" applyFont="1" applyBorder="1" applyAlignment="1" applyProtection="1">
      <alignment horizontal="left"/>
      <protection locked="0"/>
    </xf>
    <xf numFmtId="0" fontId="16" fillId="4" borderId="56" xfId="0" applyFont="1" applyFill="1" applyBorder="1" applyAlignment="1" applyProtection="1">
      <alignment horizontal="left"/>
      <protection locked="0"/>
    </xf>
    <xf numFmtId="0" fontId="16" fillId="4" borderId="57" xfId="0" applyFont="1" applyFill="1" applyBorder="1" applyAlignment="1" applyProtection="1">
      <alignment horizontal="left"/>
      <protection locked="0"/>
    </xf>
    <xf numFmtId="0" fontId="16" fillId="4" borderId="4" xfId="0" applyFont="1" applyFill="1" applyBorder="1" applyAlignment="1" applyProtection="1">
      <alignment horizontal="left"/>
      <protection locked="0"/>
    </xf>
    <xf numFmtId="0" fontId="21" fillId="2" borderId="35" xfId="0" applyFont="1" applyFill="1" applyBorder="1" applyAlignment="1">
      <alignment horizontal="center"/>
    </xf>
    <xf numFmtId="0" fontId="21" fillId="2" borderId="2" xfId="0" applyFont="1" applyFill="1" applyBorder="1" applyAlignment="1">
      <alignment horizontal="center"/>
    </xf>
    <xf numFmtId="0" fontId="21" fillId="2" borderId="60" xfId="0" applyFont="1" applyFill="1" applyBorder="1" applyAlignment="1">
      <alignment horizontal="center"/>
    </xf>
    <xf numFmtId="0" fontId="14" fillId="11" borderId="1" xfId="0" applyFont="1" applyFill="1" applyBorder="1" applyAlignment="1">
      <alignment horizontal="center"/>
    </xf>
    <xf numFmtId="0" fontId="14" fillId="11" borderId="2" xfId="0" applyFont="1" applyFill="1" applyBorder="1" applyAlignment="1">
      <alignment horizontal="center"/>
    </xf>
    <xf numFmtId="0" fontId="14" fillId="11" borderId="25" xfId="0" applyFont="1" applyFill="1" applyBorder="1" applyAlignment="1">
      <alignment horizontal="center"/>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25" xfId="0" applyFont="1" applyFill="1" applyBorder="1" applyAlignment="1">
      <alignment horizontal="center"/>
    </xf>
    <xf numFmtId="0" fontId="31" fillId="3" borderId="1"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6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25" xfId="0" applyFont="1" applyFill="1" applyBorder="1" applyAlignment="1">
      <alignment horizontal="center" vertical="center"/>
    </xf>
    <xf numFmtId="0" fontId="9" fillId="3" borderId="31" xfId="0" applyFont="1" applyFill="1" applyBorder="1" applyAlignment="1">
      <alignment horizontal="left" vertical="center" wrapText="1"/>
    </xf>
    <xf numFmtId="0" fontId="9" fillId="3" borderId="88"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14" fillId="3" borderId="7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51" xfId="0" applyFont="1" applyFill="1" applyBorder="1" applyAlignment="1">
      <alignment horizontal="center" vertical="center"/>
    </xf>
    <xf numFmtId="0" fontId="9" fillId="0" borderId="31" xfId="0" applyFont="1" applyBorder="1" applyAlignment="1" applyProtection="1">
      <alignment horizontal="left" vertical="center" wrapText="1"/>
      <protection locked="0"/>
    </xf>
    <xf numFmtId="0" fontId="9" fillId="0" borderId="88"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50"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0" fillId="0" borderId="10" xfId="0" applyBorder="1" applyAlignment="1">
      <alignment horizontal="center"/>
    </xf>
    <xf numFmtId="0" fontId="0" fillId="0" borderId="12" xfId="0" applyBorder="1" applyAlignment="1">
      <alignment horizontal="center"/>
    </xf>
    <xf numFmtId="37" fontId="37" fillId="0" borderId="12" xfId="5" applyNumberFormat="1" applyFont="1" applyBorder="1" applyAlignment="1">
      <alignment horizontal="center"/>
    </xf>
    <xf numFmtId="0" fontId="14" fillId="0" borderId="0" xfId="0" applyFont="1" applyAlignment="1">
      <alignment horizontal="center"/>
    </xf>
    <xf numFmtId="0" fontId="14" fillId="11" borderId="1" xfId="5" applyFont="1" applyFill="1" applyBorder="1" applyAlignment="1">
      <alignment horizontal="center" vertical="center"/>
    </xf>
    <xf numFmtId="0" fontId="14" fillId="11" borderId="2" xfId="5" applyFont="1" applyFill="1" applyBorder="1" applyAlignment="1">
      <alignment horizontal="center" vertical="center"/>
    </xf>
    <xf numFmtId="0" fontId="14" fillId="11" borderId="25" xfId="5" applyFont="1" applyFill="1" applyBorder="1" applyAlignment="1">
      <alignment horizontal="center" vertical="center"/>
    </xf>
    <xf numFmtId="0" fontId="17" fillId="3" borderId="2" xfId="0" applyFont="1" applyFill="1" applyBorder="1" applyAlignment="1">
      <alignment horizontal="center" vertical="center"/>
    </xf>
    <xf numFmtId="0" fontId="14" fillId="11" borderId="1" xfId="5" applyFont="1" applyFill="1" applyBorder="1" applyAlignment="1">
      <alignment horizontal="center" vertical="top"/>
    </xf>
    <xf numFmtId="0" fontId="14" fillId="11" borderId="2" xfId="5" applyFont="1" applyFill="1" applyBorder="1" applyAlignment="1">
      <alignment horizontal="center" vertical="top"/>
    </xf>
    <xf numFmtId="0" fontId="14" fillId="11" borderId="25" xfId="5" applyFont="1" applyFill="1" applyBorder="1" applyAlignment="1">
      <alignment horizontal="center" vertical="top"/>
    </xf>
    <xf numFmtId="3" fontId="17" fillId="3" borderId="1" xfId="5" applyNumberFormat="1" applyFont="1" applyFill="1" applyBorder="1" applyAlignment="1">
      <alignment horizontal="center" vertical="center"/>
    </xf>
    <xf numFmtId="3" fontId="17" fillId="3" borderId="2" xfId="5" applyNumberFormat="1" applyFont="1" applyFill="1" applyBorder="1" applyAlignment="1">
      <alignment horizontal="center" vertical="center"/>
    </xf>
    <xf numFmtId="3" fontId="17" fillId="3" borderId="25" xfId="5" applyNumberFormat="1" applyFont="1" applyFill="1" applyBorder="1" applyAlignment="1">
      <alignment horizontal="center" vertical="center"/>
    </xf>
    <xf numFmtId="0" fontId="17" fillId="3" borderId="1" xfId="5" applyFont="1" applyFill="1" applyBorder="1" applyAlignment="1">
      <alignment horizontal="center" vertical="center"/>
    </xf>
    <xf numFmtId="0" fontId="17" fillId="3" borderId="25" xfId="5" applyFont="1" applyFill="1" applyBorder="1" applyAlignment="1">
      <alignment horizontal="center" vertical="center"/>
    </xf>
    <xf numFmtId="0" fontId="17" fillId="3" borderId="2" xfId="5" applyFont="1" applyFill="1" applyBorder="1" applyAlignment="1">
      <alignment horizontal="center" vertical="center"/>
    </xf>
    <xf numFmtId="0" fontId="34" fillId="0" borderId="22" xfId="5" applyBorder="1" applyAlignment="1" applyProtection="1">
      <alignment horizontal="left" vertical="center" wrapText="1"/>
      <protection locked="0"/>
    </xf>
    <xf numFmtId="0" fontId="34" fillId="0" borderId="39" xfId="5" applyBorder="1" applyAlignment="1" applyProtection="1">
      <alignment horizontal="left" vertical="center" wrapText="1"/>
      <protection locked="0"/>
    </xf>
    <xf numFmtId="0" fontId="34" fillId="0" borderId="22" xfId="5" applyBorder="1" applyAlignment="1" applyProtection="1">
      <alignment horizontal="left" vertical="top" wrapText="1"/>
      <protection locked="0"/>
    </xf>
    <xf numFmtId="0" fontId="35" fillId="4" borderId="79" xfId="5" applyFont="1" applyFill="1" applyBorder="1" applyAlignment="1">
      <alignment horizontal="center" vertical="center" wrapText="1"/>
    </xf>
    <xf numFmtId="0" fontId="35" fillId="4" borderId="62" xfId="5" applyFont="1" applyFill="1" applyBorder="1" applyAlignment="1">
      <alignment horizontal="center" vertical="center" wrapText="1"/>
    </xf>
    <xf numFmtId="0" fontId="56" fillId="0" borderId="0" xfId="5" applyFont="1" applyAlignment="1">
      <alignment horizontal="left" vertical="center" wrapText="1"/>
    </xf>
    <xf numFmtId="0" fontId="22" fillId="0" borderId="0" xfId="12" applyFont="1" applyAlignment="1">
      <alignment horizontal="right"/>
    </xf>
    <xf numFmtId="41" fontId="14" fillId="0" borderId="12" xfId="12" applyNumberFormat="1" applyFont="1" applyBorder="1" applyAlignment="1">
      <alignment horizontal="left"/>
    </xf>
    <xf numFmtId="0" fontId="14" fillId="0" borderId="12" xfId="12" applyFont="1" applyBorder="1" applyAlignment="1">
      <alignment horizontal="right"/>
    </xf>
    <xf numFmtId="0" fontId="58" fillId="4" borderId="96" xfId="5" applyFont="1" applyFill="1" applyBorder="1" applyAlignment="1">
      <alignment horizontal="left" vertical="top" wrapText="1"/>
    </xf>
    <xf numFmtId="0" fontId="38" fillId="0" borderId="10" xfId="5" applyFont="1" applyBorder="1" applyAlignment="1">
      <alignment horizontal="center" vertical="center" wrapText="1"/>
    </xf>
    <xf numFmtId="0" fontId="38" fillId="0" borderId="0" xfId="5" applyFont="1" applyAlignment="1">
      <alignment horizontal="center" vertical="center" wrapText="1"/>
    </xf>
    <xf numFmtId="0" fontId="38" fillId="0" borderId="94" xfId="5" applyFont="1" applyBorder="1" applyAlignment="1">
      <alignment horizontal="center" vertical="center" wrapText="1"/>
    </xf>
    <xf numFmtId="0" fontId="57" fillId="4" borderId="95" xfId="5" applyFont="1" applyFill="1" applyBorder="1" applyAlignment="1">
      <alignment horizontal="center" vertical="center" wrapText="1"/>
    </xf>
    <xf numFmtId="0" fontId="57" fillId="4" borderId="68" xfId="5" applyFont="1" applyFill="1" applyBorder="1" applyAlignment="1">
      <alignment horizontal="center" vertical="center" wrapText="1"/>
    </xf>
    <xf numFmtId="0" fontId="57" fillId="4" borderId="69" xfId="5" applyFont="1" applyFill="1" applyBorder="1" applyAlignment="1">
      <alignment horizontal="center" vertical="center" wrapText="1"/>
    </xf>
    <xf numFmtId="0" fontId="58" fillId="10" borderId="6" xfId="5" applyFont="1" applyFill="1" applyBorder="1" applyAlignment="1" applyProtection="1">
      <alignment horizontal="left" vertical="top" wrapText="1"/>
      <protection locked="0"/>
    </xf>
    <xf numFmtId="0" fontId="58" fillId="10" borderId="96" xfId="5" applyFont="1" applyFill="1" applyBorder="1" applyAlignment="1" applyProtection="1">
      <alignment horizontal="left" vertical="top" wrapText="1"/>
      <protection locked="0"/>
    </xf>
    <xf numFmtId="0" fontId="58" fillId="10" borderId="97" xfId="5" applyFont="1" applyFill="1" applyBorder="1" applyAlignment="1" applyProtection="1">
      <alignment horizontal="left" vertical="top" wrapText="1"/>
      <protection locked="0"/>
    </xf>
  </cellXfs>
  <cellStyles count="14">
    <cellStyle name="Comma" xfId="1" builtinId="3"/>
    <cellStyle name="Comma 2" xfId="4" xr:uid="{00000000-0005-0000-0000-000001000000}"/>
    <cellStyle name="Comma 3" xfId="8" xr:uid="{00000000-0005-0000-0000-000002000000}"/>
    <cellStyle name="Comma 3 2" xfId="13" xr:uid="{D992F4B9-20F1-4804-84CF-866BB5CA7FDC}"/>
    <cellStyle name="Currency" xfId="2" builtinId="4"/>
    <cellStyle name="Currency 3" xfId="6" xr:uid="{00000000-0005-0000-0000-000004000000}"/>
    <cellStyle name="Hyperlink" xfId="10" builtinId="8"/>
    <cellStyle name="Normal" xfId="0" builtinId="0"/>
    <cellStyle name="Normal 2" xfId="3" xr:uid="{00000000-0005-0000-0000-000007000000}"/>
    <cellStyle name="Normal 3" xfId="5" xr:uid="{00000000-0005-0000-0000-000008000000}"/>
    <cellStyle name="Normal 4" xfId="12" xr:uid="{56CD360C-D180-42CC-9E98-ED18B73B0789}"/>
    <cellStyle name="Normal_Generic Signature Cover" xfId="9" xr:uid="{00000000-0005-0000-0000-000009000000}"/>
    <cellStyle name="Percent" xfId="11" builtinId="5"/>
    <cellStyle name="Percent 2" xfId="7" xr:uid="{00000000-0005-0000-0000-00000B000000}"/>
  </cellStyles>
  <dxfs count="5">
    <dxf>
      <font>
        <strike val="0"/>
        <color auto="1"/>
      </font>
      <fill>
        <patternFill>
          <bgColor rgb="FFC6EFCE"/>
        </patternFill>
      </fill>
    </dxf>
    <dxf>
      <font>
        <strike val="0"/>
        <color auto="1"/>
      </font>
      <fill>
        <patternFill>
          <bgColor rgb="FFC6EFCE"/>
        </patternFill>
      </fill>
    </dxf>
    <dxf>
      <font>
        <strike val="0"/>
        <color auto="1"/>
      </font>
      <fill>
        <patternFill>
          <bgColor rgb="FFC6EFCE"/>
        </patternFill>
      </fill>
    </dxf>
    <dxf>
      <font>
        <color auto="1"/>
      </font>
      <fill>
        <patternFill>
          <bgColor rgb="FFC6EFCE"/>
        </patternFill>
      </fill>
    </dxf>
    <dxf>
      <font>
        <color auto="1"/>
      </font>
      <fill>
        <patternFill>
          <bgColor rgb="FFC6EFCE"/>
        </patternFill>
      </fill>
    </dxf>
  </dxfs>
  <tableStyles count="0" defaultTableStyle="TableStyleMedium9" defaultPivotStyle="PivotStyleLight16"/>
  <colors>
    <mruColors>
      <color rgb="FFC0C0C0"/>
      <color rgb="FFC6EFCE"/>
      <color rgb="FF005C2A"/>
      <color rgb="FF007E3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457200</xdr:colOff>
      <xdr:row>0</xdr:row>
      <xdr:rowOff>183307</xdr:rowOff>
    </xdr:from>
    <xdr:to>
      <xdr:col>7</xdr:col>
      <xdr:colOff>464851</xdr:colOff>
      <xdr:row>5</xdr:row>
      <xdr:rowOff>342899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0" y="183307"/>
          <a:ext cx="2455576" cy="1350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219075</xdr:colOff>
      <xdr:row>12</xdr:row>
      <xdr:rowOff>85725</xdr:rowOff>
    </xdr:from>
    <xdr:to>
      <xdr:col>3</xdr:col>
      <xdr:colOff>1104900</xdr:colOff>
      <xdr:row>12</xdr:row>
      <xdr:rowOff>333375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6524625" y="299085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Auction</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95250</xdr:colOff>
      <xdr:row>12</xdr:row>
      <xdr:rowOff>85725</xdr:rowOff>
    </xdr:from>
    <xdr:to>
      <xdr:col>2</xdr:col>
      <xdr:colOff>609600</xdr:colOff>
      <xdr:row>12</xdr:row>
      <xdr:rowOff>323850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3867150" y="2990850"/>
          <a:ext cx="1228725" cy="2381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Price Qoutes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647700</xdr:colOff>
      <xdr:row>12</xdr:row>
      <xdr:rowOff>85726</xdr:rowOff>
    </xdr:from>
    <xdr:to>
      <xdr:col>3</xdr:col>
      <xdr:colOff>180975</xdr:colOff>
      <xdr:row>12</xdr:row>
      <xdr:rowOff>333376</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5133975" y="2990851"/>
          <a:ext cx="1352550"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Competitive Bids</a:t>
          </a:r>
        </a:p>
      </xdr:txBody>
    </xdr:sp>
    <xdr:clientData/>
  </xdr:twoCellAnchor>
  <mc:AlternateContent xmlns:mc="http://schemas.openxmlformats.org/markup-compatibility/2006">
    <mc:Choice xmlns:a14="http://schemas.microsoft.com/office/drawing/2010/main" Requires="a14">
      <xdr:twoCellAnchor editAs="oneCell">
        <xdr:from>
          <xdr:col>3</xdr:col>
          <xdr:colOff>276225</xdr:colOff>
          <xdr:row>12</xdr:row>
          <xdr:rowOff>133350</xdr:rowOff>
        </xdr:from>
        <xdr:to>
          <xdr:col>3</xdr:col>
          <xdr:colOff>476250</xdr:colOff>
          <xdr:row>12</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12</xdr:row>
          <xdr:rowOff>142875</xdr:rowOff>
        </xdr:from>
        <xdr:to>
          <xdr:col>2</xdr:col>
          <xdr:colOff>857250</xdr:colOff>
          <xdr:row>12</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133350</xdr:rowOff>
        </xdr:from>
        <xdr:to>
          <xdr:col>1</xdr:col>
          <xdr:colOff>304800</xdr:colOff>
          <xdr:row>12</xdr:row>
          <xdr:rowOff>285750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476250</xdr:colOff>
      <xdr:row>13</xdr:row>
      <xdr:rowOff>323850</xdr:rowOff>
    </xdr:from>
    <xdr:ext cx="184731" cy="264560"/>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3544550"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85724</xdr:colOff>
      <xdr:row>12</xdr:row>
      <xdr:rowOff>361950</xdr:rowOff>
    </xdr:from>
    <xdr:to>
      <xdr:col>2</xdr:col>
      <xdr:colOff>857250</xdr:colOff>
      <xdr:row>12</xdr:row>
      <xdr:rowOff>847725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857624" y="3267075"/>
          <a:ext cx="1485901" cy="485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Other (Describe):</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12</xdr:row>
          <xdr:rowOff>400050</xdr:rowOff>
        </xdr:from>
        <xdr:to>
          <xdr:col>1</xdr:col>
          <xdr:colOff>304800</xdr:colOff>
          <xdr:row>12</xdr:row>
          <xdr:rowOff>571500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857250</xdr:colOff>
      <xdr:row>12</xdr:row>
      <xdr:rowOff>361950</xdr:rowOff>
    </xdr:from>
    <xdr:to>
      <xdr:col>7</xdr:col>
      <xdr:colOff>1133475</xdr:colOff>
      <xdr:row>12</xdr:row>
      <xdr:rowOff>847725</xdr:rowOff>
    </xdr:to>
    <xdr:sp macro="" textlink="" fLocksText="0">
      <xdr:nvSpPr>
        <xdr:cNvPr id="7" name="TextBox 6">
          <a:extLst>
            <a:ext uri="{FF2B5EF4-FFF2-40B4-BE49-F238E27FC236}">
              <a16:creationId xmlns:a16="http://schemas.microsoft.com/office/drawing/2014/main" id="{00000000-0008-0000-0800-000007000000}"/>
            </a:ext>
          </a:extLst>
        </xdr:cNvPr>
        <xdr:cNvSpPr txBox="1"/>
      </xdr:nvSpPr>
      <xdr:spPr>
        <a:xfrm>
          <a:off x="5343525" y="3267075"/>
          <a:ext cx="7067550" cy="48577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66675</xdr:rowOff>
    </xdr:from>
    <xdr:to>
      <xdr:col>2</xdr:col>
      <xdr:colOff>247650</xdr:colOff>
      <xdr:row>13</xdr:row>
      <xdr:rowOff>314325</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3848100" y="388620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Direct</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285750</xdr:colOff>
      <xdr:row>13</xdr:row>
      <xdr:rowOff>66675</xdr:rowOff>
    </xdr:from>
    <xdr:to>
      <xdr:col>2</xdr:col>
      <xdr:colOff>1571625</xdr:colOff>
      <xdr:row>13</xdr:row>
      <xdr:rowOff>314325</xdr:rowOff>
    </xdr:to>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4772025" y="3886200"/>
          <a:ext cx="1285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Subcontractor</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13</xdr:row>
          <xdr:rowOff>114300</xdr:rowOff>
        </xdr:from>
        <xdr:to>
          <xdr:col>2</xdr:col>
          <xdr:colOff>485775</xdr:colOff>
          <xdr:row>13</xdr:row>
          <xdr:rowOff>266700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95250</xdr:rowOff>
        </xdr:from>
        <xdr:to>
          <xdr:col>1</xdr:col>
          <xdr:colOff>304800</xdr:colOff>
          <xdr:row>13</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13</xdr:row>
      <xdr:rowOff>390525</xdr:rowOff>
    </xdr:from>
    <xdr:to>
      <xdr:col>2</xdr:col>
      <xdr:colOff>257175</xdr:colOff>
      <xdr:row>13</xdr:row>
      <xdr:rowOff>638175</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3838575" y="421005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Site Name:</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66675</xdr:colOff>
      <xdr:row>13</xdr:row>
      <xdr:rowOff>638175</xdr:rowOff>
    </xdr:from>
    <xdr:to>
      <xdr:col>2</xdr:col>
      <xdr:colOff>257175</xdr:colOff>
      <xdr:row>13</xdr:row>
      <xdr:rowOff>885825</xdr:rowOff>
    </xdr:to>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3838575" y="445770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Address: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390525</xdr:rowOff>
    </xdr:from>
    <xdr:to>
      <xdr:col>7</xdr:col>
      <xdr:colOff>1095375</xdr:colOff>
      <xdr:row>13</xdr:row>
      <xdr:rowOff>638175</xdr:rowOff>
    </xdr:to>
    <xdr:sp macro="" textlink="" fLocksText="0">
      <xdr:nvSpPr>
        <xdr:cNvPr id="12" name="TextBox 11">
          <a:extLst>
            <a:ext uri="{FF2B5EF4-FFF2-40B4-BE49-F238E27FC236}">
              <a16:creationId xmlns:a16="http://schemas.microsoft.com/office/drawing/2014/main" id="{00000000-0008-0000-0800-00000C000000}"/>
            </a:ext>
          </a:extLst>
        </xdr:cNvPr>
        <xdr:cNvSpPr txBox="1"/>
      </xdr:nvSpPr>
      <xdr:spPr>
        <a:xfrm>
          <a:off x="4752975" y="421005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638175</xdr:rowOff>
    </xdr:from>
    <xdr:to>
      <xdr:col>7</xdr:col>
      <xdr:colOff>1095375</xdr:colOff>
      <xdr:row>13</xdr:row>
      <xdr:rowOff>885825</xdr:rowOff>
    </xdr:to>
    <xdr:sp macro="" textlink="" fLocksText="0">
      <xdr:nvSpPr>
        <xdr:cNvPr id="13" name="TextBox 12">
          <a:extLst>
            <a:ext uri="{FF2B5EF4-FFF2-40B4-BE49-F238E27FC236}">
              <a16:creationId xmlns:a16="http://schemas.microsoft.com/office/drawing/2014/main" id="{00000000-0008-0000-0800-00000D000000}"/>
            </a:ext>
          </a:extLst>
        </xdr:cNvPr>
        <xdr:cNvSpPr txBox="1"/>
      </xdr:nvSpPr>
      <xdr:spPr>
        <a:xfrm>
          <a:off x="4752975" y="445770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47625</xdr:rowOff>
    </xdr:from>
    <xdr:to>
      <xdr:col>2</xdr:col>
      <xdr:colOff>266700</xdr:colOff>
      <xdr:row>14</xdr:row>
      <xdr:rowOff>400051</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3829050" y="4810125"/>
          <a:ext cx="923925" cy="35242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Program:</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409575</xdr:rowOff>
    </xdr:from>
    <xdr:to>
      <xdr:col>2</xdr:col>
      <xdr:colOff>266700</xdr:colOff>
      <xdr:row>14</xdr:row>
      <xdr:rowOff>771525</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a:off x="3829050" y="5172075"/>
          <a:ext cx="923925" cy="3619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Other:</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47625</xdr:rowOff>
    </xdr:from>
    <xdr:to>
      <xdr:col>7</xdr:col>
      <xdr:colOff>1104900</xdr:colOff>
      <xdr:row>14</xdr:row>
      <xdr:rowOff>409575</xdr:rowOff>
    </xdr:to>
    <xdr:sp macro="" textlink="" fLocksText="0">
      <xdr:nvSpPr>
        <xdr:cNvPr id="16" name="TextBox 15">
          <a:extLst>
            <a:ext uri="{FF2B5EF4-FFF2-40B4-BE49-F238E27FC236}">
              <a16:creationId xmlns:a16="http://schemas.microsoft.com/office/drawing/2014/main" id="{00000000-0008-0000-0800-000010000000}"/>
            </a:ext>
          </a:extLst>
        </xdr:cNvPr>
        <xdr:cNvSpPr txBox="1"/>
      </xdr:nvSpPr>
      <xdr:spPr>
        <a:xfrm>
          <a:off x="4762500" y="4810125"/>
          <a:ext cx="7620000" cy="3619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419100</xdr:rowOff>
    </xdr:from>
    <xdr:to>
      <xdr:col>7</xdr:col>
      <xdr:colOff>1104900</xdr:colOff>
      <xdr:row>14</xdr:row>
      <xdr:rowOff>771525</xdr:rowOff>
    </xdr:to>
    <xdr:sp macro="" textlink="" fLocksText="0">
      <xdr:nvSpPr>
        <xdr:cNvPr id="17" name="TextBox 16">
          <a:extLst>
            <a:ext uri="{FF2B5EF4-FFF2-40B4-BE49-F238E27FC236}">
              <a16:creationId xmlns:a16="http://schemas.microsoft.com/office/drawing/2014/main" id="{00000000-0008-0000-0800-000011000000}"/>
            </a:ext>
          </a:extLst>
        </xdr:cNvPr>
        <xdr:cNvSpPr txBox="1"/>
      </xdr:nvSpPr>
      <xdr:spPr>
        <a:xfrm>
          <a:off x="4762500" y="5181600"/>
          <a:ext cx="7620000" cy="35242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161925</xdr:colOff>
      <xdr:row>17</xdr:row>
      <xdr:rowOff>114300</xdr:rowOff>
    </xdr:from>
    <xdr:to>
      <xdr:col>2</xdr:col>
      <xdr:colOff>333375</xdr:colOff>
      <xdr:row>17</xdr:row>
      <xdr:rowOff>361950</xdr:rowOff>
    </xdr:to>
    <xdr:sp macro="" textlink="">
      <xdr:nvSpPr>
        <xdr:cNvPr id="18" name="TextBox 17">
          <a:extLst>
            <a:ext uri="{FF2B5EF4-FFF2-40B4-BE49-F238E27FC236}">
              <a16:creationId xmlns:a16="http://schemas.microsoft.com/office/drawing/2014/main" id="{00000000-0008-0000-0800-000012000000}"/>
            </a:ext>
          </a:extLst>
        </xdr:cNvPr>
        <xdr:cNvSpPr txBox="1"/>
      </xdr:nvSpPr>
      <xdr:spPr>
        <a:xfrm>
          <a:off x="39338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Yes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476250</xdr:colOff>
      <xdr:row>17</xdr:row>
      <xdr:rowOff>114300</xdr:rowOff>
    </xdr:from>
    <xdr:to>
      <xdr:col>2</xdr:col>
      <xdr:colOff>1362075</xdr:colOff>
      <xdr:row>17</xdr:row>
      <xdr:rowOff>361950</xdr:rowOff>
    </xdr:to>
    <xdr:sp macro="" textlink="">
      <xdr:nvSpPr>
        <xdr:cNvPr id="19" name="TextBox 18">
          <a:extLst>
            <a:ext uri="{FF2B5EF4-FFF2-40B4-BE49-F238E27FC236}">
              <a16:creationId xmlns:a16="http://schemas.microsoft.com/office/drawing/2014/main" id="{00000000-0008-0000-0800-000013000000}"/>
            </a:ext>
          </a:extLst>
        </xdr:cNvPr>
        <xdr:cNvSpPr txBox="1"/>
      </xdr:nvSpPr>
      <xdr:spPr>
        <a:xfrm>
          <a:off x="49625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No</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17</xdr:row>
          <xdr:rowOff>142875</xdr:rowOff>
        </xdr:from>
        <xdr:to>
          <xdr:col>1</xdr:col>
          <xdr:colOff>400050</xdr:colOff>
          <xdr:row>17</xdr:row>
          <xdr:rowOff>323850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17</xdr:row>
          <xdr:rowOff>152400</xdr:rowOff>
        </xdr:from>
        <xdr:to>
          <xdr:col>2</xdr:col>
          <xdr:colOff>742950</xdr:colOff>
          <xdr:row>17</xdr:row>
          <xdr:rowOff>333375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219075</xdr:colOff>
      <xdr:row>12</xdr:row>
      <xdr:rowOff>85725</xdr:rowOff>
    </xdr:from>
    <xdr:to>
      <xdr:col>3</xdr:col>
      <xdr:colOff>1104900</xdr:colOff>
      <xdr:row>12</xdr:row>
      <xdr:rowOff>333375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6524625" y="299085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Auction</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95250</xdr:colOff>
      <xdr:row>12</xdr:row>
      <xdr:rowOff>85725</xdr:rowOff>
    </xdr:from>
    <xdr:to>
      <xdr:col>2</xdr:col>
      <xdr:colOff>609600</xdr:colOff>
      <xdr:row>12</xdr:row>
      <xdr:rowOff>323850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867150" y="2990850"/>
          <a:ext cx="1228725" cy="2381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Price Qoutes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647700</xdr:colOff>
      <xdr:row>12</xdr:row>
      <xdr:rowOff>85726</xdr:rowOff>
    </xdr:from>
    <xdr:to>
      <xdr:col>3</xdr:col>
      <xdr:colOff>180975</xdr:colOff>
      <xdr:row>12</xdr:row>
      <xdr:rowOff>333376</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5133975" y="2990851"/>
          <a:ext cx="1352550"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Competitive Bids</a:t>
          </a:r>
        </a:p>
      </xdr:txBody>
    </xdr:sp>
    <xdr:clientData/>
  </xdr:twoCellAnchor>
  <mc:AlternateContent xmlns:mc="http://schemas.openxmlformats.org/markup-compatibility/2006">
    <mc:Choice xmlns:a14="http://schemas.microsoft.com/office/drawing/2010/main" Requires="a14">
      <xdr:twoCellAnchor editAs="oneCell">
        <xdr:from>
          <xdr:col>3</xdr:col>
          <xdr:colOff>276225</xdr:colOff>
          <xdr:row>12</xdr:row>
          <xdr:rowOff>133350</xdr:rowOff>
        </xdr:from>
        <xdr:to>
          <xdr:col>3</xdr:col>
          <xdr:colOff>476250</xdr:colOff>
          <xdr:row>12</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12</xdr:row>
          <xdr:rowOff>142875</xdr:rowOff>
        </xdr:from>
        <xdr:to>
          <xdr:col>2</xdr:col>
          <xdr:colOff>857250</xdr:colOff>
          <xdr:row>12</xdr:row>
          <xdr:rowOff>295275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133350</xdr:rowOff>
        </xdr:from>
        <xdr:to>
          <xdr:col>1</xdr:col>
          <xdr:colOff>304800</xdr:colOff>
          <xdr:row>12</xdr:row>
          <xdr:rowOff>285750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476250</xdr:colOff>
      <xdr:row>13</xdr:row>
      <xdr:rowOff>323850</xdr:rowOff>
    </xdr:from>
    <xdr:ext cx="184731" cy="264560"/>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13544550"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85724</xdr:colOff>
      <xdr:row>12</xdr:row>
      <xdr:rowOff>361950</xdr:rowOff>
    </xdr:from>
    <xdr:to>
      <xdr:col>2</xdr:col>
      <xdr:colOff>857250</xdr:colOff>
      <xdr:row>12</xdr:row>
      <xdr:rowOff>847725</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3857624" y="3267075"/>
          <a:ext cx="1485901" cy="485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Other (Describe):</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12</xdr:row>
          <xdr:rowOff>400050</xdr:rowOff>
        </xdr:from>
        <xdr:to>
          <xdr:col>1</xdr:col>
          <xdr:colOff>304800</xdr:colOff>
          <xdr:row>12</xdr:row>
          <xdr:rowOff>571500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857250</xdr:colOff>
      <xdr:row>12</xdr:row>
      <xdr:rowOff>361950</xdr:rowOff>
    </xdr:from>
    <xdr:to>
      <xdr:col>7</xdr:col>
      <xdr:colOff>1133475</xdr:colOff>
      <xdr:row>12</xdr:row>
      <xdr:rowOff>847725</xdr:rowOff>
    </xdr:to>
    <xdr:sp macro="" textlink="" fLocksText="0">
      <xdr:nvSpPr>
        <xdr:cNvPr id="7" name="TextBox 6">
          <a:extLst>
            <a:ext uri="{FF2B5EF4-FFF2-40B4-BE49-F238E27FC236}">
              <a16:creationId xmlns:a16="http://schemas.microsoft.com/office/drawing/2014/main" id="{00000000-0008-0000-0900-000007000000}"/>
            </a:ext>
          </a:extLst>
        </xdr:cNvPr>
        <xdr:cNvSpPr txBox="1"/>
      </xdr:nvSpPr>
      <xdr:spPr>
        <a:xfrm>
          <a:off x="5343525" y="3267075"/>
          <a:ext cx="7067550" cy="48577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66675</xdr:rowOff>
    </xdr:from>
    <xdr:to>
      <xdr:col>2</xdr:col>
      <xdr:colOff>247650</xdr:colOff>
      <xdr:row>13</xdr:row>
      <xdr:rowOff>314325</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3848100" y="388620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Direct</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285750</xdr:colOff>
      <xdr:row>13</xdr:row>
      <xdr:rowOff>66675</xdr:rowOff>
    </xdr:from>
    <xdr:to>
      <xdr:col>2</xdr:col>
      <xdr:colOff>1571625</xdr:colOff>
      <xdr:row>13</xdr:row>
      <xdr:rowOff>314325</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4772025" y="3886200"/>
          <a:ext cx="1285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Subcontractor</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13</xdr:row>
          <xdr:rowOff>114300</xdr:rowOff>
        </xdr:from>
        <xdr:to>
          <xdr:col>2</xdr:col>
          <xdr:colOff>485775</xdr:colOff>
          <xdr:row>13</xdr:row>
          <xdr:rowOff>266700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95250</xdr:rowOff>
        </xdr:from>
        <xdr:to>
          <xdr:col>1</xdr:col>
          <xdr:colOff>304800</xdr:colOff>
          <xdr:row>13</xdr:row>
          <xdr:rowOff>276225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13</xdr:row>
      <xdr:rowOff>390525</xdr:rowOff>
    </xdr:from>
    <xdr:to>
      <xdr:col>2</xdr:col>
      <xdr:colOff>257175</xdr:colOff>
      <xdr:row>13</xdr:row>
      <xdr:rowOff>638175</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3838575" y="421005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Site Name:</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66675</xdr:colOff>
      <xdr:row>13</xdr:row>
      <xdr:rowOff>638175</xdr:rowOff>
    </xdr:from>
    <xdr:to>
      <xdr:col>2</xdr:col>
      <xdr:colOff>257175</xdr:colOff>
      <xdr:row>13</xdr:row>
      <xdr:rowOff>885825</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838575" y="445770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Address: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390525</xdr:rowOff>
    </xdr:from>
    <xdr:to>
      <xdr:col>7</xdr:col>
      <xdr:colOff>1095375</xdr:colOff>
      <xdr:row>13</xdr:row>
      <xdr:rowOff>638175</xdr:rowOff>
    </xdr:to>
    <xdr:sp macro="" textlink="" fLocksText="0">
      <xdr:nvSpPr>
        <xdr:cNvPr id="12" name="TextBox 11">
          <a:extLst>
            <a:ext uri="{FF2B5EF4-FFF2-40B4-BE49-F238E27FC236}">
              <a16:creationId xmlns:a16="http://schemas.microsoft.com/office/drawing/2014/main" id="{00000000-0008-0000-0900-00000C000000}"/>
            </a:ext>
          </a:extLst>
        </xdr:cNvPr>
        <xdr:cNvSpPr txBox="1"/>
      </xdr:nvSpPr>
      <xdr:spPr>
        <a:xfrm>
          <a:off x="4752975" y="421005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638175</xdr:rowOff>
    </xdr:from>
    <xdr:to>
      <xdr:col>7</xdr:col>
      <xdr:colOff>1095375</xdr:colOff>
      <xdr:row>13</xdr:row>
      <xdr:rowOff>885825</xdr:rowOff>
    </xdr:to>
    <xdr:sp macro="" textlink="" fLocksText="0">
      <xdr:nvSpPr>
        <xdr:cNvPr id="13" name="TextBox 12">
          <a:extLst>
            <a:ext uri="{FF2B5EF4-FFF2-40B4-BE49-F238E27FC236}">
              <a16:creationId xmlns:a16="http://schemas.microsoft.com/office/drawing/2014/main" id="{00000000-0008-0000-0900-00000D000000}"/>
            </a:ext>
          </a:extLst>
        </xdr:cNvPr>
        <xdr:cNvSpPr txBox="1"/>
      </xdr:nvSpPr>
      <xdr:spPr>
        <a:xfrm>
          <a:off x="4752975" y="445770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47625</xdr:rowOff>
    </xdr:from>
    <xdr:to>
      <xdr:col>2</xdr:col>
      <xdr:colOff>266700</xdr:colOff>
      <xdr:row>14</xdr:row>
      <xdr:rowOff>400051</xdr:rowOff>
    </xdr:to>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3829050" y="4810125"/>
          <a:ext cx="923925" cy="35242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Program:</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409575</xdr:rowOff>
    </xdr:from>
    <xdr:to>
      <xdr:col>2</xdr:col>
      <xdr:colOff>266700</xdr:colOff>
      <xdr:row>14</xdr:row>
      <xdr:rowOff>771525</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3829050" y="5172075"/>
          <a:ext cx="923925" cy="3619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Other:</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47625</xdr:rowOff>
    </xdr:from>
    <xdr:to>
      <xdr:col>7</xdr:col>
      <xdr:colOff>1104900</xdr:colOff>
      <xdr:row>14</xdr:row>
      <xdr:rowOff>409575</xdr:rowOff>
    </xdr:to>
    <xdr:sp macro="" textlink="" fLocksText="0">
      <xdr:nvSpPr>
        <xdr:cNvPr id="16" name="TextBox 15">
          <a:extLst>
            <a:ext uri="{FF2B5EF4-FFF2-40B4-BE49-F238E27FC236}">
              <a16:creationId xmlns:a16="http://schemas.microsoft.com/office/drawing/2014/main" id="{00000000-0008-0000-0900-000010000000}"/>
            </a:ext>
          </a:extLst>
        </xdr:cNvPr>
        <xdr:cNvSpPr txBox="1"/>
      </xdr:nvSpPr>
      <xdr:spPr>
        <a:xfrm>
          <a:off x="4762500" y="4810125"/>
          <a:ext cx="7620000" cy="3619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419100</xdr:rowOff>
    </xdr:from>
    <xdr:to>
      <xdr:col>7</xdr:col>
      <xdr:colOff>1104900</xdr:colOff>
      <xdr:row>14</xdr:row>
      <xdr:rowOff>771525</xdr:rowOff>
    </xdr:to>
    <xdr:sp macro="" textlink="" fLocksText="0">
      <xdr:nvSpPr>
        <xdr:cNvPr id="17" name="TextBox 16">
          <a:extLst>
            <a:ext uri="{FF2B5EF4-FFF2-40B4-BE49-F238E27FC236}">
              <a16:creationId xmlns:a16="http://schemas.microsoft.com/office/drawing/2014/main" id="{00000000-0008-0000-0900-000011000000}"/>
            </a:ext>
          </a:extLst>
        </xdr:cNvPr>
        <xdr:cNvSpPr txBox="1"/>
      </xdr:nvSpPr>
      <xdr:spPr>
        <a:xfrm>
          <a:off x="4762500" y="5181600"/>
          <a:ext cx="7620000" cy="35242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161925</xdr:colOff>
      <xdr:row>17</xdr:row>
      <xdr:rowOff>114300</xdr:rowOff>
    </xdr:from>
    <xdr:to>
      <xdr:col>2</xdr:col>
      <xdr:colOff>333375</xdr:colOff>
      <xdr:row>17</xdr:row>
      <xdr:rowOff>361950</xdr:rowOff>
    </xdr:to>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39338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Yes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476250</xdr:colOff>
      <xdr:row>17</xdr:row>
      <xdr:rowOff>114300</xdr:rowOff>
    </xdr:from>
    <xdr:to>
      <xdr:col>2</xdr:col>
      <xdr:colOff>1362075</xdr:colOff>
      <xdr:row>17</xdr:row>
      <xdr:rowOff>361950</xdr:rowOff>
    </xdr:to>
    <xdr:sp macro="" textlink="">
      <xdr:nvSpPr>
        <xdr:cNvPr id="19" name="TextBox 18">
          <a:extLst>
            <a:ext uri="{FF2B5EF4-FFF2-40B4-BE49-F238E27FC236}">
              <a16:creationId xmlns:a16="http://schemas.microsoft.com/office/drawing/2014/main" id="{00000000-0008-0000-0900-000013000000}"/>
            </a:ext>
          </a:extLst>
        </xdr:cNvPr>
        <xdr:cNvSpPr txBox="1"/>
      </xdr:nvSpPr>
      <xdr:spPr>
        <a:xfrm>
          <a:off x="49625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No</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17</xdr:row>
          <xdr:rowOff>142875</xdr:rowOff>
        </xdr:from>
        <xdr:to>
          <xdr:col>1</xdr:col>
          <xdr:colOff>400050</xdr:colOff>
          <xdr:row>17</xdr:row>
          <xdr:rowOff>323850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9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17</xdr:row>
          <xdr:rowOff>152400</xdr:rowOff>
        </xdr:from>
        <xdr:to>
          <xdr:col>2</xdr:col>
          <xdr:colOff>742950</xdr:colOff>
          <xdr:row>17</xdr:row>
          <xdr:rowOff>333375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9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219075</xdr:colOff>
      <xdr:row>12</xdr:row>
      <xdr:rowOff>85725</xdr:rowOff>
    </xdr:from>
    <xdr:to>
      <xdr:col>3</xdr:col>
      <xdr:colOff>1104900</xdr:colOff>
      <xdr:row>12</xdr:row>
      <xdr:rowOff>333375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524625" y="299085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Auction</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95250</xdr:colOff>
      <xdr:row>12</xdr:row>
      <xdr:rowOff>85725</xdr:rowOff>
    </xdr:from>
    <xdr:to>
      <xdr:col>2</xdr:col>
      <xdr:colOff>609600</xdr:colOff>
      <xdr:row>12</xdr:row>
      <xdr:rowOff>323850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3867150" y="2990850"/>
          <a:ext cx="1228725" cy="2381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Price Qoutes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647700</xdr:colOff>
      <xdr:row>12</xdr:row>
      <xdr:rowOff>85726</xdr:rowOff>
    </xdr:from>
    <xdr:to>
      <xdr:col>3</xdr:col>
      <xdr:colOff>180975</xdr:colOff>
      <xdr:row>12</xdr:row>
      <xdr:rowOff>333376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5133975" y="2990851"/>
          <a:ext cx="1352550"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Competitive Bids</a:t>
          </a:r>
        </a:p>
      </xdr:txBody>
    </xdr:sp>
    <xdr:clientData/>
  </xdr:twoCellAnchor>
  <mc:AlternateContent xmlns:mc="http://schemas.openxmlformats.org/markup-compatibility/2006">
    <mc:Choice xmlns:a14="http://schemas.microsoft.com/office/drawing/2010/main" Requires="a14">
      <xdr:twoCellAnchor editAs="oneCell">
        <xdr:from>
          <xdr:col>3</xdr:col>
          <xdr:colOff>276225</xdr:colOff>
          <xdr:row>12</xdr:row>
          <xdr:rowOff>133350</xdr:rowOff>
        </xdr:from>
        <xdr:to>
          <xdr:col>3</xdr:col>
          <xdr:colOff>476250</xdr:colOff>
          <xdr:row>12</xdr:row>
          <xdr:rowOff>285750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A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12</xdr:row>
          <xdr:rowOff>142875</xdr:rowOff>
        </xdr:from>
        <xdr:to>
          <xdr:col>2</xdr:col>
          <xdr:colOff>857250</xdr:colOff>
          <xdr:row>12</xdr:row>
          <xdr:rowOff>295275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A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133350</xdr:rowOff>
        </xdr:from>
        <xdr:to>
          <xdr:col>1</xdr:col>
          <xdr:colOff>304800</xdr:colOff>
          <xdr:row>12</xdr:row>
          <xdr:rowOff>285750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A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476250</xdr:colOff>
      <xdr:row>13</xdr:row>
      <xdr:rowOff>323850</xdr:rowOff>
    </xdr:from>
    <xdr:ext cx="184731" cy="264560"/>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13544550" y="414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xdr:col>
      <xdr:colOff>85724</xdr:colOff>
      <xdr:row>12</xdr:row>
      <xdr:rowOff>361950</xdr:rowOff>
    </xdr:from>
    <xdr:to>
      <xdr:col>2</xdr:col>
      <xdr:colOff>857250</xdr:colOff>
      <xdr:row>12</xdr:row>
      <xdr:rowOff>847725</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3857624" y="3267075"/>
          <a:ext cx="1485901" cy="4857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aseline="0">
              <a:latin typeface="Arial" panose="020B0604020202020204" pitchFamily="34" charset="0"/>
              <a:cs typeface="Arial" panose="020B0604020202020204" pitchFamily="34" charset="0"/>
            </a:rPr>
            <a:t>   Other (Describe):</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12</xdr:row>
          <xdr:rowOff>400050</xdr:rowOff>
        </xdr:from>
        <xdr:to>
          <xdr:col>1</xdr:col>
          <xdr:colOff>304800</xdr:colOff>
          <xdr:row>12</xdr:row>
          <xdr:rowOff>571500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A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857250</xdr:colOff>
      <xdr:row>12</xdr:row>
      <xdr:rowOff>361950</xdr:rowOff>
    </xdr:from>
    <xdr:to>
      <xdr:col>7</xdr:col>
      <xdr:colOff>1133475</xdr:colOff>
      <xdr:row>12</xdr:row>
      <xdr:rowOff>847725</xdr:rowOff>
    </xdr:to>
    <xdr:sp macro="" textlink="" fLocksText="0">
      <xdr:nvSpPr>
        <xdr:cNvPr id="7" name="TextBox 6">
          <a:extLst>
            <a:ext uri="{FF2B5EF4-FFF2-40B4-BE49-F238E27FC236}">
              <a16:creationId xmlns:a16="http://schemas.microsoft.com/office/drawing/2014/main" id="{00000000-0008-0000-0A00-000007000000}"/>
            </a:ext>
          </a:extLst>
        </xdr:cNvPr>
        <xdr:cNvSpPr txBox="1"/>
      </xdr:nvSpPr>
      <xdr:spPr>
        <a:xfrm>
          <a:off x="5343525" y="3267075"/>
          <a:ext cx="7067550" cy="48577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76200</xdr:colOff>
      <xdr:row>13</xdr:row>
      <xdr:rowOff>66675</xdr:rowOff>
    </xdr:from>
    <xdr:to>
      <xdr:col>2</xdr:col>
      <xdr:colOff>247650</xdr:colOff>
      <xdr:row>13</xdr:row>
      <xdr:rowOff>314325</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3848100" y="3886200"/>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Direct</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285750</xdr:colOff>
      <xdr:row>13</xdr:row>
      <xdr:rowOff>66675</xdr:rowOff>
    </xdr:from>
    <xdr:to>
      <xdr:col>2</xdr:col>
      <xdr:colOff>1571625</xdr:colOff>
      <xdr:row>13</xdr:row>
      <xdr:rowOff>314325</xdr:rowOff>
    </xdr:to>
    <xdr:sp macro="" textlink="">
      <xdr:nvSpPr>
        <xdr:cNvPr id="9" name="TextBox 8">
          <a:extLst>
            <a:ext uri="{FF2B5EF4-FFF2-40B4-BE49-F238E27FC236}">
              <a16:creationId xmlns:a16="http://schemas.microsoft.com/office/drawing/2014/main" id="{00000000-0008-0000-0A00-000009000000}"/>
            </a:ext>
          </a:extLst>
        </xdr:cNvPr>
        <xdr:cNvSpPr txBox="1"/>
      </xdr:nvSpPr>
      <xdr:spPr>
        <a:xfrm>
          <a:off x="4772025" y="3886200"/>
          <a:ext cx="1285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Subcontractor</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13</xdr:row>
          <xdr:rowOff>114300</xdr:rowOff>
        </xdr:from>
        <xdr:to>
          <xdr:col>2</xdr:col>
          <xdr:colOff>485775</xdr:colOff>
          <xdr:row>13</xdr:row>
          <xdr:rowOff>266700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A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95250</xdr:rowOff>
        </xdr:from>
        <xdr:to>
          <xdr:col>1</xdr:col>
          <xdr:colOff>304800</xdr:colOff>
          <xdr:row>13</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A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13</xdr:row>
      <xdr:rowOff>390525</xdr:rowOff>
    </xdr:from>
    <xdr:to>
      <xdr:col>2</xdr:col>
      <xdr:colOff>257175</xdr:colOff>
      <xdr:row>13</xdr:row>
      <xdr:rowOff>638175</xdr:rowOff>
    </xdr:to>
    <xdr:sp macro="" textlink="">
      <xdr:nvSpPr>
        <xdr:cNvPr id="10" name="TextBox 9">
          <a:extLst>
            <a:ext uri="{FF2B5EF4-FFF2-40B4-BE49-F238E27FC236}">
              <a16:creationId xmlns:a16="http://schemas.microsoft.com/office/drawing/2014/main" id="{00000000-0008-0000-0A00-00000A000000}"/>
            </a:ext>
          </a:extLst>
        </xdr:cNvPr>
        <xdr:cNvSpPr txBox="1"/>
      </xdr:nvSpPr>
      <xdr:spPr>
        <a:xfrm>
          <a:off x="3838575" y="421005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Site Name:</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66675</xdr:colOff>
      <xdr:row>13</xdr:row>
      <xdr:rowOff>638175</xdr:rowOff>
    </xdr:from>
    <xdr:to>
      <xdr:col>2</xdr:col>
      <xdr:colOff>257175</xdr:colOff>
      <xdr:row>13</xdr:row>
      <xdr:rowOff>885825</xdr:rowOff>
    </xdr:to>
    <xdr:sp macro="" textlink="">
      <xdr:nvSpPr>
        <xdr:cNvPr id="11" name="TextBox 10">
          <a:extLst>
            <a:ext uri="{FF2B5EF4-FFF2-40B4-BE49-F238E27FC236}">
              <a16:creationId xmlns:a16="http://schemas.microsoft.com/office/drawing/2014/main" id="{00000000-0008-0000-0A00-00000B000000}"/>
            </a:ext>
          </a:extLst>
        </xdr:cNvPr>
        <xdr:cNvSpPr txBox="1"/>
      </xdr:nvSpPr>
      <xdr:spPr>
        <a:xfrm>
          <a:off x="3838575" y="4457700"/>
          <a:ext cx="90487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Address: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390525</xdr:rowOff>
    </xdr:from>
    <xdr:to>
      <xdr:col>7</xdr:col>
      <xdr:colOff>1095375</xdr:colOff>
      <xdr:row>13</xdr:row>
      <xdr:rowOff>638175</xdr:rowOff>
    </xdr:to>
    <xdr:sp macro="" textlink="" fLocksText="0">
      <xdr:nvSpPr>
        <xdr:cNvPr id="12" name="TextBox 11">
          <a:extLst>
            <a:ext uri="{FF2B5EF4-FFF2-40B4-BE49-F238E27FC236}">
              <a16:creationId xmlns:a16="http://schemas.microsoft.com/office/drawing/2014/main" id="{00000000-0008-0000-0A00-00000C000000}"/>
            </a:ext>
          </a:extLst>
        </xdr:cNvPr>
        <xdr:cNvSpPr txBox="1"/>
      </xdr:nvSpPr>
      <xdr:spPr>
        <a:xfrm>
          <a:off x="4752975" y="421005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266700</xdr:colOff>
      <xdr:row>13</xdr:row>
      <xdr:rowOff>638175</xdr:rowOff>
    </xdr:from>
    <xdr:to>
      <xdr:col>7</xdr:col>
      <xdr:colOff>1095375</xdr:colOff>
      <xdr:row>13</xdr:row>
      <xdr:rowOff>885825</xdr:rowOff>
    </xdr:to>
    <xdr:sp macro="" textlink="" fLocksText="0">
      <xdr:nvSpPr>
        <xdr:cNvPr id="13" name="TextBox 12">
          <a:extLst>
            <a:ext uri="{FF2B5EF4-FFF2-40B4-BE49-F238E27FC236}">
              <a16:creationId xmlns:a16="http://schemas.microsoft.com/office/drawing/2014/main" id="{00000000-0008-0000-0A00-00000D000000}"/>
            </a:ext>
          </a:extLst>
        </xdr:cNvPr>
        <xdr:cNvSpPr txBox="1"/>
      </xdr:nvSpPr>
      <xdr:spPr>
        <a:xfrm>
          <a:off x="4752975" y="4457700"/>
          <a:ext cx="7620000" cy="2476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47625</xdr:rowOff>
    </xdr:from>
    <xdr:to>
      <xdr:col>2</xdr:col>
      <xdr:colOff>266700</xdr:colOff>
      <xdr:row>14</xdr:row>
      <xdr:rowOff>400051</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3829050" y="4810125"/>
          <a:ext cx="923925" cy="35242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Program:</a:t>
          </a:r>
          <a:endParaRPr lang="en-US" sz="1100">
            <a:latin typeface="Arial" panose="020B0604020202020204" pitchFamily="34" charset="0"/>
            <a:cs typeface="Arial" panose="020B0604020202020204" pitchFamily="34" charset="0"/>
          </a:endParaRPr>
        </a:p>
      </xdr:txBody>
    </xdr:sp>
    <xdr:clientData/>
  </xdr:twoCellAnchor>
  <xdr:twoCellAnchor>
    <xdr:from>
      <xdr:col>1</xdr:col>
      <xdr:colOff>57150</xdr:colOff>
      <xdr:row>14</xdr:row>
      <xdr:rowOff>409575</xdr:rowOff>
    </xdr:from>
    <xdr:to>
      <xdr:col>2</xdr:col>
      <xdr:colOff>266700</xdr:colOff>
      <xdr:row>14</xdr:row>
      <xdr:rowOff>771525</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3829050" y="5172075"/>
          <a:ext cx="923925" cy="3619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aseline="0">
              <a:latin typeface="Arial" panose="020B0604020202020204" pitchFamily="34" charset="0"/>
              <a:cs typeface="Arial" panose="020B0604020202020204" pitchFamily="34" charset="0"/>
            </a:rPr>
            <a:t>Other:</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47625</xdr:rowOff>
    </xdr:from>
    <xdr:to>
      <xdr:col>7</xdr:col>
      <xdr:colOff>1104900</xdr:colOff>
      <xdr:row>14</xdr:row>
      <xdr:rowOff>409575</xdr:rowOff>
    </xdr:to>
    <xdr:sp macro="" textlink="" fLocksText="0">
      <xdr:nvSpPr>
        <xdr:cNvPr id="16" name="TextBox 15">
          <a:extLst>
            <a:ext uri="{FF2B5EF4-FFF2-40B4-BE49-F238E27FC236}">
              <a16:creationId xmlns:a16="http://schemas.microsoft.com/office/drawing/2014/main" id="{00000000-0008-0000-0A00-000010000000}"/>
            </a:ext>
          </a:extLst>
        </xdr:cNvPr>
        <xdr:cNvSpPr txBox="1"/>
      </xdr:nvSpPr>
      <xdr:spPr>
        <a:xfrm>
          <a:off x="4762500" y="4810125"/>
          <a:ext cx="7620000" cy="361950"/>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2</xdr:col>
      <xdr:colOff>276225</xdr:colOff>
      <xdr:row>14</xdr:row>
      <xdr:rowOff>419100</xdr:rowOff>
    </xdr:from>
    <xdr:to>
      <xdr:col>7</xdr:col>
      <xdr:colOff>1104900</xdr:colOff>
      <xdr:row>14</xdr:row>
      <xdr:rowOff>771525</xdr:rowOff>
    </xdr:to>
    <xdr:sp macro="" textlink="" fLocksText="0">
      <xdr:nvSpPr>
        <xdr:cNvPr id="17" name="TextBox 16">
          <a:extLst>
            <a:ext uri="{FF2B5EF4-FFF2-40B4-BE49-F238E27FC236}">
              <a16:creationId xmlns:a16="http://schemas.microsoft.com/office/drawing/2014/main" id="{00000000-0008-0000-0A00-000011000000}"/>
            </a:ext>
          </a:extLst>
        </xdr:cNvPr>
        <xdr:cNvSpPr txBox="1"/>
      </xdr:nvSpPr>
      <xdr:spPr>
        <a:xfrm>
          <a:off x="4762500" y="5181600"/>
          <a:ext cx="7620000" cy="352425"/>
        </a:xfrm>
        <a:prstGeom prst="rect">
          <a:avLst/>
        </a:prstGeom>
        <a:solidFill>
          <a:srgbClr val="F3FA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aseline="0">
            <a:latin typeface="Arial" panose="020B0604020202020204" pitchFamily="34" charset="0"/>
            <a:cs typeface="Arial" panose="020B0604020202020204" pitchFamily="34" charset="0"/>
          </a:endParaRPr>
        </a:p>
      </xdr:txBody>
    </xdr:sp>
    <xdr:clientData/>
  </xdr:twoCellAnchor>
  <xdr:twoCellAnchor>
    <xdr:from>
      <xdr:col>1</xdr:col>
      <xdr:colOff>161925</xdr:colOff>
      <xdr:row>17</xdr:row>
      <xdr:rowOff>114300</xdr:rowOff>
    </xdr:from>
    <xdr:to>
      <xdr:col>2</xdr:col>
      <xdr:colOff>333375</xdr:colOff>
      <xdr:row>17</xdr:row>
      <xdr:rowOff>361950</xdr:rowOff>
    </xdr:to>
    <xdr:sp macro="" textlink="">
      <xdr:nvSpPr>
        <xdr:cNvPr id="18" name="TextBox 17">
          <a:extLst>
            <a:ext uri="{FF2B5EF4-FFF2-40B4-BE49-F238E27FC236}">
              <a16:creationId xmlns:a16="http://schemas.microsoft.com/office/drawing/2014/main" id="{00000000-0008-0000-0A00-000012000000}"/>
            </a:ext>
          </a:extLst>
        </xdr:cNvPr>
        <xdr:cNvSpPr txBox="1"/>
      </xdr:nvSpPr>
      <xdr:spPr>
        <a:xfrm>
          <a:off x="39338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Yes</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476250</xdr:colOff>
      <xdr:row>17</xdr:row>
      <xdr:rowOff>114300</xdr:rowOff>
    </xdr:from>
    <xdr:to>
      <xdr:col>2</xdr:col>
      <xdr:colOff>1362075</xdr:colOff>
      <xdr:row>17</xdr:row>
      <xdr:rowOff>361950</xdr:rowOff>
    </xdr:to>
    <xdr:sp macro="" textlink="">
      <xdr:nvSpPr>
        <xdr:cNvPr id="19" name="TextBox 18">
          <a:extLst>
            <a:ext uri="{FF2B5EF4-FFF2-40B4-BE49-F238E27FC236}">
              <a16:creationId xmlns:a16="http://schemas.microsoft.com/office/drawing/2014/main" id="{00000000-0008-0000-0A00-000013000000}"/>
            </a:ext>
          </a:extLst>
        </xdr:cNvPr>
        <xdr:cNvSpPr txBox="1"/>
      </xdr:nvSpPr>
      <xdr:spPr>
        <a:xfrm>
          <a:off x="4962525" y="7115175"/>
          <a:ext cx="885825" cy="24765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latin typeface="Arial" panose="020B0604020202020204" pitchFamily="34" charset="0"/>
              <a:cs typeface="Arial" panose="020B0604020202020204" pitchFamily="34" charset="0"/>
            </a:rPr>
            <a:t>No</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17</xdr:row>
          <xdr:rowOff>142875</xdr:rowOff>
        </xdr:from>
        <xdr:to>
          <xdr:col>1</xdr:col>
          <xdr:colOff>400050</xdr:colOff>
          <xdr:row>17</xdr:row>
          <xdr:rowOff>323850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A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17</xdr:row>
          <xdr:rowOff>152400</xdr:rowOff>
        </xdr:from>
        <xdr:to>
          <xdr:col>2</xdr:col>
          <xdr:colOff>742950</xdr:colOff>
          <xdr:row>17</xdr:row>
          <xdr:rowOff>333375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A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iscal345/Shared%20Documents/Budgets/OARR%20Grants/Budget_Form_ALL_PROGRAMS_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Program Resources"/>
      <sheetName val="Paid Personnel"/>
      <sheetName val="In Kind Personnel"/>
      <sheetName val="Program Costs"/>
      <sheetName val="Explanations"/>
      <sheetName val="CDA 122P"/>
      <sheetName val="Supplement to CDA 122P"/>
      <sheetName val="Supplement to CDA 122P (2)"/>
      <sheetName val="Supplement to CDA 122P (3)"/>
      <sheetName val="Lookups"/>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ow r="4">
          <cell r="C4" t="str">
            <v>IIIB - Information and Assistance</v>
          </cell>
          <cell r="E4" t="str">
            <v>Nevada</v>
          </cell>
          <cell r="G4" t="str">
            <v>Original</v>
          </cell>
        </row>
        <row r="5">
          <cell r="C5" t="str">
            <v>IIIB - Legal Assistance</v>
          </cell>
          <cell r="E5" t="str">
            <v>Placer</v>
          </cell>
          <cell r="G5" t="str">
            <v>Amendment/Revision 1</v>
          </cell>
        </row>
        <row r="6">
          <cell r="C6" t="str">
            <v>IIIB - Minor Home Repair</v>
          </cell>
          <cell r="E6" t="str">
            <v>Sacramento</v>
          </cell>
          <cell r="G6" t="str">
            <v>Amendment/Revision 2</v>
          </cell>
        </row>
        <row r="7">
          <cell r="C7" t="str">
            <v>IIIB - Outreach</v>
          </cell>
          <cell r="E7" t="str">
            <v>Sierra</v>
          </cell>
          <cell r="G7" t="str">
            <v>Amendment/Revision 3</v>
          </cell>
        </row>
        <row r="8">
          <cell r="C8" t="str">
            <v>IIIB - Peer Counseling</v>
          </cell>
          <cell r="E8" t="str">
            <v>Sutter</v>
          </cell>
          <cell r="G8" t="str">
            <v>Amendment/Revision 4</v>
          </cell>
        </row>
        <row r="9">
          <cell r="C9" t="str">
            <v>IIIB - Personal Care</v>
          </cell>
          <cell r="E9" t="str">
            <v>Yolo</v>
          </cell>
          <cell r="G9" t="str">
            <v>Amendment/Revision 5</v>
          </cell>
        </row>
        <row r="10">
          <cell r="C10" t="str">
            <v>IIIB - Respite</v>
          </cell>
          <cell r="E10" t="str">
            <v>Yuba</v>
          </cell>
          <cell r="G10" t="str">
            <v>Amendment/Revision 6</v>
          </cell>
        </row>
        <row r="11">
          <cell r="C11" t="str">
            <v>IIIB - Transportation</v>
          </cell>
          <cell r="E11" t="str">
            <v>Yuba/Sutter</v>
          </cell>
        </row>
        <row r="12">
          <cell r="C12" t="str">
            <v>IIIC-1 - Congregate Meals - Traditional</v>
          </cell>
          <cell r="E12" t="str">
            <v>Multiple</v>
          </cell>
        </row>
        <row r="13">
          <cell r="C13" t="str">
            <v>IIIC-1 - Congregate Meals - Non-Traditional</v>
          </cell>
        </row>
        <row r="14">
          <cell r="C14" t="str">
            <v>IIIC-2 - Home Delivered Meals</v>
          </cell>
        </row>
        <row r="15">
          <cell r="C15" t="str">
            <v>IIID - Health Promotion &amp; Disease Prevention</v>
          </cell>
        </row>
        <row r="16">
          <cell r="C16" t="str">
            <v>IIIE - Caregiver Respite Care</v>
          </cell>
        </row>
        <row r="17">
          <cell r="C17" t="str">
            <v>IIIE - Caregiver Support Services</v>
          </cell>
        </row>
        <row r="18">
          <cell r="C18" t="str">
            <v>IIIE - Grandparent Assistance</v>
          </cell>
        </row>
        <row r="19">
          <cell r="C19" t="str">
            <v>MIPPA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fiscal@agencyonaging4.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138"/>
  <sheetViews>
    <sheetView tabSelected="1" zoomScaleNormal="100" zoomScaleSheetLayoutView="100" workbookViewId="0">
      <selection activeCell="D7" sqref="D7"/>
    </sheetView>
  </sheetViews>
  <sheetFormatPr defaultColWidth="9.7109375" defaultRowHeight="15.75"/>
  <cols>
    <col min="1" max="1" width="104.28515625" style="2" customWidth="1"/>
    <col min="2" max="16384" width="9.7109375" style="1"/>
  </cols>
  <sheetData>
    <row r="1" spans="1:1" ht="21">
      <c r="A1" s="331" t="s">
        <v>0</v>
      </c>
    </row>
    <row r="2" spans="1:1">
      <c r="A2" s="3"/>
    </row>
    <row r="3" spans="1:1">
      <c r="A3" s="4" t="s">
        <v>1</v>
      </c>
    </row>
    <row r="4" spans="1:1" ht="63">
      <c r="A4" s="3" t="s">
        <v>303</v>
      </c>
    </row>
    <row r="5" spans="1:1">
      <c r="A5" s="5"/>
    </row>
    <row r="6" spans="1:1">
      <c r="A6" s="4" t="s">
        <v>2</v>
      </c>
    </row>
    <row r="7" spans="1:1" ht="110.25">
      <c r="A7" s="2" t="s">
        <v>3</v>
      </c>
    </row>
    <row r="8" spans="1:1">
      <c r="A8" s="288"/>
    </row>
    <row r="9" spans="1:1">
      <c r="A9" s="2" t="s">
        <v>4</v>
      </c>
    </row>
    <row r="11" spans="1:1" ht="31.5">
      <c r="A11" s="2" t="s">
        <v>5</v>
      </c>
    </row>
    <row r="13" spans="1:1" ht="31.5">
      <c r="A13" s="2" t="s">
        <v>6</v>
      </c>
    </row>
    <row r="15" spans="1:1" ht="63">
      <c r="A15" s="140" t="s">
        <v>304</v>
      </c>
    </row>
    <row r="17" spans="1:1" ht="18.75">
      <c r="A17" s="287" t="s">
        <v>7</v>
      </c>
    </row>
    <row r="18" spans="1:1">
      <c r="A18" s="6" t="s">
        <v>8</v>
      </c>
    </row>
    <row r="19" spans="1:1" ht="31.5">
      <c r="A19" s="5" t="s">
        <v>9</v>
      </c>
    </row>
    <row r="20" spans="1:1">
      <c r="A20" s="5"/>
    </row>
    <row r="21" spans="1:1" ht="31.5">
      <c r="A21" s="2" t="s">
        <v>10</v>
      </c>
    </row>
    <row r="23" spans="1:1">
      <c r="A23" s="4" t="s">
        <v>11</v>
      </c>
    </row>
    <row r="24" spans="1:1">
      <c r="A24" s="2" t="s">
        <v>12</v>
      </c>
    </row>
    <row r="25" spans="1:1">
      <c r="A25" s="104" t="s">
        <v>13</v>
      </c>
    </row>
    <row r="26" spans="1:1">
      <c r="A26" s="5"/>
    </row>
    <row r="27" spans="1:1">
      <c r="A27" s="5" t="s">
        <v>14</v>
      </c>
    </row>
    <row r="28" spans="1:1" ht="31.5">
      <c r="A28" s="105" t="s">
        <v>15</v>
      </c>
    </row>
    <row r="29" spans="1:1">
      <c r="A29" s="104"/>
    </row>
    <row r="30" spans="1:1" ht="31.5">
      <c r="A30" s="5" t="s">
        <v>16</v>
      </c>
    </row>
    <row r="31" spans="1:1" s="286" customFormat="1">
      <c r="A31" s="285" t="s">
        <v>17</v>
      </c>
    </row>
    <row r="32" spans="1:1">
      <c r="A32" s="105"/>
    </row>
    <row r="33" spans="1:1" ht="31.5">
      <c r="A33" s="2" t="s">
        <v>18</v>
      </c>
    </row>
    <row r="34" spans="1:1" s="286" customFormat="1">
      <c r="A34" s="285" t="s">
        <v>17</v>
      </c>
    </row>
    <row r="35" spans="1:1">
      <c r="A35" s="5"/>
    </row>
    <row r="36" spans="1:1" ht="47.25">
      <c r="A36" s="2" t="s">
        <v>19</v>
      </c>
    </row>
    <row r="37" spans="1:1">
      <c r="A37" s="285" t="s">
        <v>17</v>
      </c>
    </row>
    <row r="38" spans="1:1">
      <c r="A38" s="5"/>
    </row>
    <row r="39" spans="1:1" ht="31.5">
      <c r="A39" s="2" t="s">
        <v>20</v>
      </c>
    </row>
    <row r="40" spans="1:1">
      <c r="A40" s="285" t="s">
        <v>17</v>
      </c>
    </row>
    <row r="41" spans="1:1">
      <c r="A41" s="5"/>
    </row>
    <row r="42" spans="1:1">
      <c r="A42" s="2" t="s">
        <v>21</v>
      </c>
    </row>
    <row r="43" spans="1:1">
      <c r="A43" s="285" t="s">
        <v>17</v>
      </c>
    </row>
    <row r="44" spans="1:1">
      <c r="A44" s="5"/>
    </row>
    <row r="45" spans="1:1">
      <c r="A45" s="8" t="s">
        <v>22</v>
      </c>
    </row>
    <row r="46" spans="1:1">
      <c r="A46" s="8" t="s">
        <v>23</v>
      </c>
    </row>
    <row r="47" spans="1:1">
      <c r="A47" s="8"/>
    </row>
    <row r="48" spans="1:1" ht="31.5">
      <c r="A48" s="8" t="s">
        <v>24</v>
      </c>
    </row>
    <row r="49" spans="1:1" ht="31.5">
      <c r="A49" s="2" t="s">
        <v>25</v>
      </c>
    </row>
    <row r="50" spans="1:1">
      <c r="A50" s="2" t="s">
        <v>26</v>
      </c>
    </row>
    <row r="51" spans="1:1">
      <c r="A51" s="5"/>
    </row>
    <row r="52" spans="1:1">
      <c r="A52" s="6" t="s">
        <v>27</v>
      </c>
    </row>
    <row r="53" spans="1:1" ht="63">
      <c r="A53" s="5" t="s">
        <v>28</v>
      </c>
    </row>
    <row r="54" spans="1:1" ht="31.5">
      <c r="A54" s="104" t="s">
        <v>29</v>
      </c>
    </row>
    <row r="55" spans="1:1" ht="31.5">
      <c r="A55" s="104" t="s">
        <v>30</v>
      </c>
    </row>
    <row r="56" spans="1:1" ht="47.25">
      <c r="A56" s="5" t="s">
        <v>31</v>
      </c>
    </row>
    <row r="57" spans="1:1">
      <c r="A57" s="5"/>
    </row>
    <row r="58" spans="1:1">
      <c r="A58" s="6" t="s">
        <v>32</v>
      </c>
    </row>
    <row r="59" spans="1:1" ht="78.75">
      <c r="A59" s="5" t="s">
        <v>33</v>
      </c>
    </row>
    <row r="60" spans="1:1" ht="31.5">
      <c r="A60" s="104" t="s">
        <v>34</v>
      </c>
    </row>
    <row r="61" spans="1:1" ht="31.5">
      <c r="A61" s="104" t="s">
        <v>30</v>
      </c>
    </row>
    <row r="62" spans="1:1">
      <c r="A62" s="5"/>
    </row>
    <row r="63" spans="1:1">
      <c r="A63" s="6" t="s">
        <v>35</v>
      </c>
    </row>
    <row r="64" spans="1:1">
      <c r="A64" s="3" t="s">
        <v>36</v>
      </c>
    </row>
    <row r="65" spans="1:1" ht="31.5">
      <c r="A65" s="5" t="s">
        <v>37</v>
      </c>
    </row>
    <row r="66" spans="1:1">
      <c r="A66" s="1"/>
    </row>
    <row r="67" spans="1:1">
      <c r="A67" s="2" t="s">
        <v>38</v>
      </c>
    </row>
    <row r="68" spans="1:1">
      <c r="A68" s="5"/>
    </row>
    <row r="69" spans="1:1">
      <c r="A69" s="2" t="s">
        <v>39</v>
      </c>
    </row>
    <row r="70" spans="1:1">
      <c r="A70" s="3"/>
    </row>
    <row r="71" spans="1:1">
      <c r="A71" s="2" t="s">
        <v>40</v>
      </c>
    </row>
    <row r="72" spans="1:1">
      <c r="A72" s="3"/>
    </row>
    <row r="73" spans="1:1">
      <c r="A73" s="2" t="s">
        <v>41</v>
      </c>
    </row>
    <row r="74" spans="1:1">
      <c r="A74" s="3"/>
    </row>
    <row r="75" spans="1:1">
      <c r="A75" s="2" t="s">
        <v>42</v>
      </c>
    </row>
    <row r="76" spans="1:1">
      <c r="A76" s="3"/>
    </row>
    <row r="77" spans="1:1">
      <c r="A77" s="2" t="s">
        <v>43</v>
      </c>
    </row>
    <row r="78" spans="1:1">
      <c r="A78" s="3"/>
    </row>
    <row r="79" spans="1:1">
      <c r="A79" s="2" t="s">
        <v>44</v>
      </c>
    </row>
    <row r="80" spans="1:1" ht="47.25">
      <c r="A80" s="289" t="s">
        <v>45</v>
      </c>
    </row>
    <row r="81" spans="1:1" ht="47.25">
      <c r="A81" s="289" t="s">
        <v>46</v>
      </c>
    </row>
    <row r="82" spans="1:1">
      <c r="A82" s="5"/>
    </row>
    <row r="83" spans="1:1">
      <c r="A83" s="4" t="s">
        <v>47</v>
      </c>
    </row>
    <row r="84" spans="1:1" ht="31.5">
      <c r="A84" s="104" t="s">
        <v>48</v>
      </c>
    </row>
    <row r="85" spans="1:1" ht="31.5">
      <c r="A85" s="104" t="s">
        <v>307</v>
      </c>
    </row>
    <row r="86" spans="1:1" ht="31.5">
      <c r="A86" s="332" t="s">
        <v>305</v>
      </c>
    </row>
    <row r="87" spans="1:1">
      <c r="A87" s="104"/>
    </row>
    <row r="88" spans="1:1" ht="47.25">
      <c r="A88" s="2" t="s">
        <v>49</v>
      </c>
    </row>
    <row r="89" spans="1:1">
      <c r="A89" s="5"/>
    </row>
    <row r="90" spans="1:1">
      <c r="A90" s="2" t="s">
        <v>50</v>
      </c>
    </row>
    <row r="91" spans="1:1">
      <c r="A91" s="104" t="s">
        <v>52</v>
      </c>
    </row>
    <row r="92" spans="1:1" ht="31.5">
      <c r="A92" s="289" t="s">
        <v>51</v>
      </c>
    </row>
    <row r="93" spans="1:1">
      <c r="A93" s="104"/>
    </row>
    <row r="94" spans="1:1">
      <c r="A94" s="2" t="s">
        <v>53</v>
      </c>
    </row>
    <row r="95" spans="1:1">
      <c r="A95" s="5"/>
    </row>
    <row r="96" spans="1:1" ht="31.5">
      <c r="A96" s="2" t="s">
        <v>54</v>
      </c>
    </row>
    <row r="97" spans="1:1">
      <c r="A97" s="5"/>
    </row>
    <row r="98" spans="1:1">
      <c r="A98" s="2" t="s">
        <v>55</v>
      </c>
    </row>
    <row r="99" spans="1:1">
      <c r="A99" s="5"/>
    </row>
    <row r="100" spans="1:1" ht="78.75">
      <c r="A100" s="2" t="s">
        <v>56</v>
      </c>
    </row>
    <row r="101" spans="1:1">
      <c r="A101" s="5"/>
    </row>
    <row r="102" spans="1:1">
      <c r="A102" s="3" t="s">
        <v>57</v>
      </c>
    </row>
    <row r="103" spans="1:1">
      <c r="A103" s="5"/>
    </row>
    <row r="104" spans="1:1" ht="47.25">
      <c r="A104" s="2" t="s">
        <v>58</v>
      </c>
    </row>
    <row r="105" spans="1:1">
      <c r="A105" s="5"/>
    </row>
    <row r="106" spans="1:1">
      <c r="A106" s="2" t="s">
        <v>59</v>
      </c>
    </row>
    <row r="107" spans="1:1">
      <c r="A107" s="5"/>
    </row>
    <row r="108" spans="1:1">
      <c r="A108" s="2" t="s">
        <v>60</v>
      </c>
    </row>
    <row r="109" spans="1:1">
      <c r="A109" s="5"/>
    </row>
    <row r="110" spans="1:1" ht="31.5">
      <c r="A110" s="2" t="s">
        <v>61</v>
      </c>
    </row>
    <row r="111" spans="1:1">
      <c r="A111" s="5"/>
    </row>
    <row r="112" spans="1:1" ht="47.25">
      <c r="A112" s="2" t="s">
        <v>62</v>
      </c>
    </row>
    <row r="113" spans="1:1">
      <c r="A113" s="5"/>
    </row>
    <row r="114" spans="1:1" ht="31.5">
      <c r="A114" s="2" t="s">
        <v>63</v>
      </c>
    </row>
    <row r="115" spans="1:1">
      <c r="A115" s="5"/>
    </row>
    <row r="116" spans="1:1" ht="63">
      <c r="A116" s="2" t="s">
        <v>64</v>
      </c>
    </row>
    <row r="117" spans="1:1">
      <c r="A117" s="5"/>
    </row>
    <row r="118" spans="1:1" ht="31.5">
      <c r="A118" s="2" t="s">
        <v>65</v>
      </c>
    </row>
    <row r="119" spans="1:1">
      <c r="A119" s="3"/>
    </row>
    <row r="120" spans="1:1" ht="63">
      <c r="A120" s="2" t="s">
        <v>66</v>
      </c>
    </row>
    <row r="121" spans="1:1">
      <c r="A121" s="5"/>
    </row>
    <row r="122" spans="1:1" ht="47.25">
      <c r="A122" s="2" t="s">
        <v>67</v>
      </c>
    </row>
    <row r="123" spans="1:1">
      <c r="A123" s="8"/>
    </row>
    <row r="124" spans="1:1">
      <c r="A124" s="2" t="s">
        <v>68</v>
      </c>
    </row>
    <row r="125" spans="1:1">
      <c r="A125" s="7"/>
    </row>
    <row r="126" spans="1:1">
      <c r="A126" s="2" t="s">
        <v>69</v>
      </c>
    </row>
    <row r="127" spans="1:1">
      <c r="A127" s="8"/>
    </row>
    <row r="128" spans="1:1" ht="78.75">
      <c r="A128" s="2" t="s">
        <v>70</v>
      </c>
    </row>
    <row r="129" spans="1:1">
      <c r="A129" s="8"/>
    </row>
    <row r="130" spans="1:1">
      <c r="A130" s="140" t="s">
        <v>71</v>
      </c>
    </row>
    <row r="131" spans="1:1" ht="31.5">
      <c r="A131" s="104" t="s">
        <v>72</v>
      </c>
    </row>
    <row r="133" spans="1:1">
      <c r="A133" s="2" t="s">
        <v>73</v>
      </c>
    </row>
    <row r="134" spans="1:1">
      <c r="A134" s="8"/>
    </row>
    <row r="135" spans="1:1">
      <c r="A135" s="6" t="s">
        <v>74</v>
      </c>
    </row>
    <row r="136" spans="1:1">
      <c r="A136" s="5" t="s">
        <v>75</v>
      </c>
    </row>
    <row r="137" spans="1:1">
      <c r="A137" s="8"/>
    </row>
    <row r="138" spans="1:1" ht="47.25">
      <c r="A138" s="8" t="s">
        <v>306</v>
      </c>
    </row>
  </sheetData>
  <sheetProtection algorithmName="SHA-512" hashValue="0UoxFECNcNSdv4MALw0WqzipyoEb2HAVI5RH++UCvMm1EznfIPpw8TI0li9tUvMz2H8au4xnUUERTOmbXVrqIg==" saltValue="fBbM85XsoyXNTDfB44Y7KQ==" spinCount="100000" sheet="1" objects="1" scenarios="1"/>
  <pageMargins left="0.7" right="0.7" top="0.75" bottom="0.75" header="0.3" footer="0.3"/>
  <pageSetup scale="87" fitToHeight="4" orientation="portrait" verticalDpi="300" r:id="rId1"/>
  <headerFooter>
    <oddFooter>&amp;L&amp;"Arial,Italic"&amp;8&amp;Z&amp;F&amp;R&amp;"Arial,Italic"&amp;8Page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666C9-7A9A-4D68-B41F-AB6BF19282B3}">
  <sheetPr>
    <tabColor rgb="FF92D050"/>
    <pageSetUpPr fitToPage="1"/>
  </sheetPr>
  <dimension ref="A1:I23"/>
  <sheetViews>
    <sheetView topLeftCell="A13" workbookViewId="0">
      <selection activeCell="A22" sqref="A22"/>
    </sheetView>
  </sheetViews>
  <sheetFormatPr defaultColWidth="9.28515625" defaultRowHeight="12.75"/>
  <cols>
    <col min="1" max="1" width="56.5703125" style="161" customWidth="1"/>
    <col min="2" max="2" width="10.7109375" style="161" customWidth="1"/>
    <col min="3" max="3" width="27.28515625" style="161" customWidth="1"/>
    <col min="4" max="4" width="36" style="161" customWidth="1"/>
    <col min="5" max="5" width="12.7109375" style="161" customWidth="1"/>
    <col min="6" max="6" width="12.42578125" style="161" customWidth="1"/>
    <col min="7" max="7" width="13.42578125" style="161" customWidth="1"/>
    <col min="8" max="8" width="17.5703125" style="161" customWidth="1"/>
    <col min="9" max="16384" width="9.28515625" style="161"/>
  </cols>
  <sheetData>
    <row r="1" spans="1:9" ht="17.45" customHeight="1">
      <c r="A1" s="429" t="s">
        <v>93</v>
      </c>
      <c r="B1" s="429"/>
      <c r="C1" s="429"/>
      <c r="D1" s="430" t="s">
        <v>254</v>
      </c>
      <c r="E1" s="430"/>
      <c r="F1" s="430"/>
      <c r="G1" s="430"/>
      <c r="H1" s="430"/>
    </row>
    <row r="2" spans="1:9" ht="16.5" thickBot="1">
      <c r="A2" s="431"/>
      <c r="B2" s="431"/>
      <c r="C2" s="431"/>
      <c r="D2" s="432" t="s">
        <v>293</v>
      </c>
      <c r="E2" s="432"/>
      <c r="F2" s="432"/>
      <c r="G2" s="432"/>
      <c r="H2" s="432"/>
    </row>
    <row r="3" spans="1:9" s="163" customFormat="1" ht="16.5" thickBot="1">
      <c r="A3" s="411" t="str">
        <f>'Program Resources'!A3</f>
        <v>Name of Funded Partner</v>
      </c>
      <c r="B3" s="413"/>
      <c r="C3" s="412" t="str">
        <f>+'Program Resources'!C3</f>
        <v>Award #</v>
      </c>
      <c r="D3" s="412"/>
      <c r="E3" s="411" t="str">
        <f>+'Program Resources'!D3</f>
        <v>Contract Period</v>
      </c>
      <c r="F3" s="412"/>
      <c r="G3" s="413"/>
      <c r="H3" s="318" t="str">
        <f>+'Program Resources'!E3</f>
        <v>Date Submitted</v>
      </c>
    </row>
    <row r="4" spans="1:9" s="163" customFormat="1" ht="15.75" customHeight="1" thickBot="1">
      <c r="A4" s="421">
        <f>'Program Resources'!A4</f>
        <v>0</v>
      </c>
      <c r="B4" s="422"/>
      <c r="C4" s="423">
        <f>+'Program Resources'!C4</f>
        <v>0</v>
      </c>
      <c r="D4" s="422"/>
      <c r="E4" s="368" t="str">
        <f>+'Program Resources'!D4</f>
        <v>7/1/2023 - 6/30/2024</v>
      </c>
      <c r="F4" s="414"/>
      <c r="G4" s="369"/>
      <c r="H4" s="55">
        <f>+'Program Resources'!E4</f>
        <v>0</v>
      </c>
    </row>
    <row r="5" spans="1:9" s="163" customFormat="1" ht="15.75" customHeight="1" thickBot="1">
      <c r="A5" s="411" t="str">
        <f>'Program Resources'!A5</f>
        <v>Title - Program</v>
      </c>
      <c r="B5" s="413"/>
      <c r="C5" s="416" t="str">
        <f>+'Program Resources'!C5</f>
        <v>County</v>
      </c>
      <c r="D5" s="416"/>
      <c r="E5" s="415" t="str">
        <f>+'Program Resources'!D5</f>
        <v>Budget Version</v>
      </c>
      <c r="F5" s="416"/>
      <c r="G5" s="417"/>
      <c r="H5" s="319"/>
    </row>
    <row r="6" spans="1:9" s="163" customFormat="1" ht="15.75" customHeight="1" thickBot="1">
      <c r="A6" s="421">
        <f>'Program Resources'!A6</f>
        <v>0</v>
      </c>
      <c r="B6" s="422"/>
      <c r="C6" s="419">
        <f>+'Program Resources'!C6</f>
        <v>0</v>
      </c>
      <c r="D6" s="420"/>
      <c r="E6" s="418" t="str">
        <f>+'Program Resources'!D6</f>
        <v>Original</v>
      </c>
      <c r="F6" s="419"/>
      <c r="G6" s="420"/>
      <c r="H6" s="261"/>
    </row>
    <row r="7" spans="1:9" s="163" customFormat="1" ht="15" customHeight="1">
      <c r="A7" s="434" t="s">
        <v>255</v>
      </c>
      <c r="B7" s="434"/>
      <c r="C7" s="434"/>
      <c r="D7" s="434"/>
      <c r="E7" s="434"/>
      <c r="F7" s="434"/>
      <c r="G7" s="434"/>
      <c r="H7" s="434"/>
      <c r="I7" s="311"/>
    </row>
    <row r="8" spans="1:9" s="163" customFormat="1" ht="10.5" customHeight="1">
      <c r="A8" s="435"/>
      <c r="B8" s="435"/>
      <c r="C8" s="435"/>
      <c r="D8" s="435"/>
      <c r="E8" s="435"/>
      <c r="F8" s="435"/>
      <c r="G8" s="435"/>
      <c r="H8" s="435"/>
      <c r="I8" s="311"/>
    </row>
    <row r="9" spans="1:9" s="163" customFormat="1" ht="18" customHeight="1">
      <c r="A9" s="435" t="s">
        <v>256</v>
      </c>
      <c r="B9" s="435"/>
      <c r="C9" s="435"/>
      <c r="D9" s="435"/>
      <c r="E9" s="435"/>
      <c r="F9" s="435"/>
      <c r="G9" s="435"/>
      <c r="H9" s="435"/>
      <c r="I9" s="311"/>
    </row>
    <row r="10" spans="1:9" ht="6" customHeight="1" thickBot="1">
      <c r="A10" s="436"/>
      <c r="B10" s="436"/>
      <c r="C10" s="436"/>
      <c r="D10" s="436"/>
      <c r="E10" s="436"/>
      <c r="F10" s="436"/>
      <c r="G10" s="436"/>
      <c r="H10" s="436"/>
    </row>
    <row r="11" spans="1:9" ht="18" customHeight="1" thickTop="1" thickBot="1">
      <c r="A11" s="312" t="s">
        <v>294</v>
      </c>
      <c r="B11" s="437" t="s">
        <v>257</v>
      </c>
      <c r="C11" s="438"/>
      <c r="D11" s="438"/>
      <c r="E11" s="438"/>
      <c r="F11" s="438"/>
      <c r="G11" s="438"/>
      <c r="H11" s="439"/>
    </row>
    <row r="12" spans="1:9" ht="63.75" customHeight="1" thickTop="1">
      <c r="A12" s="313" t="s">
        <v>295</v>
      </c>
      <c r="B12" s="440"/>
      <c r="C12" s="440"/>
      <c r="D12" s="440"/>
      <c r="E12" s="440"/>
      <c r="F12" s="440"/>
      <c r="G12" s="440"/>
      <c r="H12" s="440"/>
    </row>
    <row r="13" spans="1:9" ht="72" customHeight="1">
      <c r="A13" s="313" t="s">
        <v>296</v>
      </c>
      <c r="B13" s="433"/>
      <c r="C13" s="433"/>
      <c r="D13" s="433"/>
      <c r="E13" s="433"/>
      <c r="F13" s="433"/>
      <c r="G13" s="433"/>
      <c r="H13" s="433"/>
    </row>
    <row r="14" spans="1:9" ht="74.25" customHeight="1">
      <c r="A14" s="313" t="s">
        <v>258</v>
      </c>
      <c r="B14" s="433"/>
      <c r="C14" s="433"/>
      <c r="D14" s="433"/>
      <c r="E14" s="433"/>
      <c r="F14" s="433"/>
      <c r="G14" s="433"/>
      <c r="H14" s="433"/>
    </row>
    <row r="15" spans="1:9" ht="65.25" customHeight="1">
      <c r="A15" s="314" t="s">
        <v>297</v>
      </c>
      <c r="B15" s="433"/>
      <c r="C15" s="433"/>
      <c r="D15" s="433"/>
      <c r="E15" s="433"/>
      <c r="F15" s="433"/>
      <c r="G15" s="433"/>
      <c r="H15" s="433"/>
    </row>
    <row r="16" spans="1:9" ht="57.75" customHeight="1">
      <c r="A16" s="314" t="s">
        <v>298</v>
      </c>
      <c r="B16" s="441"/>
      <c r="C16" s="441"/>
      <c r="D16" s="441"/>
      <c r="E16" s="441"/>
      <c r="F16" s="441"/>
      <c r="G16" s="441"/>
      <c r="H16" s="441"/>
    </row>
    <row r="17" spans="1:8" ht="53.25" customHeight="1">
      <c r="A17" s="314" t="s">
        <v>299</v>
      </c>
      <c r="B17" s="441"/>
      <c r="C17" s="441"/>
      <c r="D17" s="441"/>
      <c r="E17" s="441"/>
      <c r="F17" s="441"/>
      <c r="G17" s="441"/>
      <c r="H17" s="441"/>
    </row>
    <row r="18" spans="1:8" ht="39" customHeight="1">
      <c r="A18" s="314" t="s">
        <v>300</v>
      </c>
      <c r="B18" s="433"/>
      <c r="C18" s="433"/>
      <c r="D18" s="433"/>
      <c r="E18" s="433"/>
      <c r="F18" s="433"/>
      <c r="G18" s="433"/>
      <c r="H18" s="433"/>
    </row>
    <row r="19" spans="1:8" ht="69" customHeight="1" thickBot="1">
      <c r="A19" s="315" t="s">
        <v>301</v>
      </c>
      <c r="B19" s="442"/>
      <c r="C19" s="442"/>
      <c r="D19" s="442"/>
      <c r="E19" s="442"/>
      <c r="F19" s="442"/>
      <c r="G19" s="442"/>
      <c r="H19" s="442"/>
    </row>
    <row r="20" spans="1:8" ht="12" customHeight="1" thickTop="1">
      <c r="B20" s="316"/>
      <c r="E20" s="316"/>
      <c r="F20" s="316"/>
      <c r="G20" s="316"/>
      <c r="H20" s="316"/>
    </row>
    <row r="21" spans="1:8" ht="15">
      <c r="A21" s="317" t="str">
        <f>'Program Resources'!A65</f>
        <v>Revised: June 2023</v>
      </c>
      <c r="E21" s="316"/>
      <c r="F21" s="316"/>
      <c r="G21" s="316"/>
      <c r="H21" s="316"/>
    </row>
    <row r="22" spans="1:8" ht="15">
      <c r="E22" s="316"/>
      <c r="F22" s="316"/>
      <c r="G22" s="316"/>
      <c r="H22" s="316"/>
    </row>
    <row r="23" spans="1:8" ht="15">
      <c r="E23" s="316"/>
      <c r="F23" s="316"/>
      <c r="G23" s="316"/>
      <c r="H23" s="316"/>
    </row>
  </sheetData>
  <sheetProtection algorithmName="SHA-512" hashValue="F4xotDlXUx/jfTdxFIOQ1GuevU4CWZsTKzwyfGo9Aw1b/tlIFiASifOKsmt0kUuSTZOcHhe0we0gYgspPhhj9A==" saltValue="0kdM8ayJQZ8Doq+w70kWrQ==" spinCount="100000" sheet="1" insertHyperlinks="0"/>
  <mergeCells count="27">
    <mergeCell ref="A1:C1"/>
    <mergeCell ref="D1:H1"/>
    <mergeCell ref="A2:C2"/>
    <mergeCell ref="D2:H2"/>
    <mergeCell ref="A3:B3"/>
    <mergeCell ref="C3:D3"/>
    <mergeCell ref="E3:G3"/>
    <mergeCell ref="B11:H11"/>
    <mergeCell ref="A4:B4"/>
    <mergeCell ref="C4:D4"/>
    <mergeCell ref="E4:G4"/>
    <mergeCell ref="A5:B5"/>
    <mergeCell ref="C5:D5"/>
    <mergeCell ref="E5:G5"/>
    <mergeCell ref="A6:B6"/>
    <mergeCell ref="C6:D6"/>
    <mergeCell ref="E6:G6"/>
    <mergeCell ref="A7:H8"/>
    <mergeCell ref="A9:H10"/>
    <mergeCell ref="B18:H18"/>
    <mergeCell ref="B19:H19"/>
    <mergeCell ref="B12:H12"/>
    <mergeCell ref="B13:H13"/>
    <mergeCell ref="B14:H14"/>
    <mergeCell ref="B15:H15"/>
    <mergeCell ref="B16:H16"/>
    <mergeCell ref="B17:H17"/>
  </mergeCell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ltText="">
                <anchor moveWithCells="1">
                  <from>
                    <xdr:col>3</xdr:col>
                    <xdr:colOff>276225</xdr:colOff>
                    <xdr:row>12</xdr:row>
                    <xdr:rowOff>133350</xdr:rowOff>
                  </from>
                  <to>
                    <xdr:col>3</xdr:col>
                    <xdr:colOff>476250</xdr:colOff>
                    <xdr:row>12</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ltText="">
                <anchor moveWithCells="1">
                  <from>
                    <xdr:col>2</xdr:col>
                    <xdr:colOff>657225</xdr:colOff>
                    <xdr:row>12</xdr:row>
                    <xdr:rowOff>142875</xdr:rowOff>
                  </from>
                  <to>
                    <xdr:col>2</xdr:col>
                    <xdr:colOff>857250</xdr:colOff>
                    <xdr:row>12</xdr:row>
                    <xdr:rowOff>295275</xdr:rowOff>
                  </to>
                </anchor>
              </controlPr>
            </control>
          </mc:Choice>
        </mc:AlternateContent>
        <mc:AlternateContent xmlns:mc="http://schemas.openxmlformats.org/markup-compatibility/2006">
          <mc:Choice Requires="x14">
            <control shapeId="19459" r:id="rId6" name="Check Box 3">
              <controlPr defaultSize="0" autoFill="0" autoLine="0" autoPict="0" altText="">
                <anchor moveWithCells="1">
                  <from>
                    <xdr:col>1</xdr:col>
                    <xdr:colOff>104775</xdr:colOff>
                    <xdr:row>12</xdr:row>
                    <xdr:rowOff>133350</xdr:rowOff>
                  </from>
                  <to>
                    <xdr:col>1</xdr:col>
                    <xdr:colOff>304800</xdr:colOff>
                    <xdr:row>12</xdr:row>
                    <xdr:rowOff>285750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95250</xdr:colOff>
                    <xdr:row>12</xdr:row>
                    <xdr:rowOff>400050</xdr:rowOff>
                  </from>
                  <to>
                    <xdr:col>1</xdr:col>
                    <xdr:colOff>304800</xdr:colOff>
                    <xdr:row>12</xdr:row>
                    <xdr:rowOff>571500</xdr:rowOff>
                  </to>
                </anchor>
              </controlPr>
            </control>
          </mc:Choice>
        </mc:AlternateContent>
        <mc:AlternateContent xmlns:mc="http://schemas.openxmlformats.org/markup-compatibility/2006">
          <mc:Choice Requires="x14">
            <control shapeId="19461" r:id="rId8" name="Check Box 5">
              <controlPr defaultSize="0" autoFill="0" autoLine="0" autoPict="0" altText="">
                <anchor moveWithCells="1">
                  <from>
                    <xdr:col>2</xdr:col>
                    <xdr:colOff>285750</xdr:colOff>
                    <xdr:row>13</xdr:row>
                    <xdr:rowOff>114300</xdr:rowOff>
                  </from>
                  <to>
                    <xdr:col>2</xdr:col>
                    <xdr:colOff>485775</xdr:colOff>
                    <xdr:row>13</xdr:row>
                    <xdr:rowOff>266700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123825</xdr:colOff>
                    <xdr:row>13</xdr:row>
                    <xdr:rowOff>95250</xdr:rowOff>
                  </from>
                  <to>
                    <xdr:col>1</xdr:col>
                    <xdr:colOff>304800</xdr:colOff>
                    <xdr:row>13</xdr:row>
                    <xdr:rowOff>276225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xdr:col>
                    <xdr:colOff>219075</xdr:colOff>
                    <xdr:row>17</xdr:row>
                    <xdr:rowOff>142875</xdr:rowOff>
                  </from>
                  <to>
                    <xdr:col>1</xdr:col>
                    <xdr:colOff>400050</xdr:colOff>
                    <xdr:row>17</xdr:row>
                    <xdr:rowOff>323850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xdr:col>
                    <xdr:colOff>561975</xdr:colOff>
                    <xdr:row>17</xdr:row>
                    <xdr:rowOff>152400</xdr:rowOff>
                  </from>
                  <to>
                    <xdr:col>2</xdr:col>
                    <xdr:colOff>742950</xdr:colOff>
                    <xdr:row>17</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510F-3819-491B-A322-FF38BC11E478}">
  <sheetPr>
    <tabColor rgb="FF92D050"/>
    <pageSetUpPr fitToPage="1"/>
  </sheetPr>
  <dimension ref="A1:I23"/>
  <sheetViews>
    <sheetView topLeftCell="A12" workbookViewId="0">
      <selection activeCell="J25" sqref="J25"/>
    </sheetView>
  </sheetViews>
  <sheetFormatPr defaultColWidth="9.28515625" defaultRowHeight="12.75"/>
  <cols>
    <col min="1" max="1" width="56.5703125" style="161" customWidth="1"/>
    <col min="2" max="2" width="10.7109375" style="161" customWidth="1"/>
    <col min="3" max="3" width="27.28515625" style="161" customWidth="1"/>
    <col min="4" max="4" width="36" style="161" customWidth="1"/>
    <col min="5" max="5" width="12.7109375" style="161" customWidth="1"/>
    <col min="6" max="6" width="12.42578125" style="161" customWidth="1"/>
    <col min="7" max="7" width="13.42578125" style="161" customWidth="1"/>
    <col min="8" max="8" width="17.5703125" style="161" customWidth="1"/>
    <col min="9" max="16384" width="9.28515625" style="161"/>
  </cols>
  <sheetData>
    <row r="1" spans="1:9" ht="17.45" customHeight="1">
      <c r="A1" s="429" t="s">
        <v>93</v>
      </c>
      <c r="B1" s="429"/>
      <c r="C1" s="429"/>
      <c r="D1" s="430" t="s">
        <v>254</v>
      </c>
      <c r="E1" s="430"/>
      <c r="F1" s="430"/>
      <c r="G1" s="430"/>
      <c r="H1" s="430"/>
    </row>
    <row r="2" spans="1:9" ht="16.5" thickBot="1">
      <c r="A2" s="431"/>
      <c r="B2" s="431"/>
      <c r="C2" s="431"/>
      <c r="D2" s="432" t="s">
        <v>293</v>
      </c>
      <c r="E2" s="432"/>
      <c r="F2" s="432"/>
      <c r="G2" s="432"/>
      <c r="H2" s="432"/>
    </row>
    <row r="3" spans="1:9" s="163" customFormat="1" ht="16.5" thickBot="1">
      <c r="A3" s="411" t="str">
        <f>'Program Resources'!A3</f>
        <v>Name of Funded Partner</v>
      </c>
      <c r="B3" s="413"/>
      <c r="C3" s="412" t="str">
        <f>+'Program Resources'!C3</f>
        <v>Award #</v>
      </c>
      <c r="D3" s="412"/>
      <c r="E3" s="411" t="str">
        <f>+'Program Resources'!D3</f>
        <v>Contract Period</v>
      </c>
      <c r="F3" s="412"/>
      <c r="G3" s="413"/>
      <c r="H3" s="318" t="str">
        <f>+'Program Resources'!E3</f>
        <v>Date Submitted</v>
      </c>
    </row>
    <row r="4" spans="1:9" s="163" customFormat="1" ht="15.75" customHeight="1" thickBot="1">
      <c r="A4" s="421">
        <f>'Program Resources'!A4</f>
        <v>0</v>
      </c>
      <c r="B4" s="422"/>
      <c r="C4" s="423">
        <f>+'Program Resources'!C4</f>
        <v>0</v>
      </c>
      <c r="D4" s="422"/>
      <c r="E4" s="368" t="str">
        <f>+'Program Resources'!D4</f>
        <v>7/1/2023 - 6/30/2024</v>
      </c>
      <c r="F4" s="414"/>
      <c r="G4" s="369"/>
      <c r="H4" s="55">
        <f>+'Program Resources'!E4</f>
        <v>0</v>
      </c>
    </row>
    <row r="5" spans="1:9" s="163" customFormat="1" ht="15.75" customHeight="1" thickBot="1">
      <c r="A5" s="411" t="str">
        <f>'Program Resources'!A5</f>
        <v>Title - Program</v>
      </c>
      <c r="B5" s="413"/>
      <c r="C5" s="416" t="str">
        <f>+'Program Resources'!C5</f>
        <v>County</v>
      </c>
      <c r="D5" s="416"/>
      <c r="E5" s="415" t="str">
        <f>+'Program Resources'!D5</f>
        <v>Budget Version</v>
      </c>
      <c r="F5" s="416"/>
      <c r="G5" s="417"/>
      <c r="H5" s="319"/>
    </row>
    <row r="6" spans="1:9" s="163" customFormat="1" ht="15.75" customHeight="1" thickBot="1">
      <c r="A6" s="421">
        <f>'Program Resources'!A6</f>
        <v>0</v>
      </c>
      <c r="B6" s="422"/>
      <c r="C6" s="419">
        <f>+'Program Resources'!C6</f>
        <v>0</v>
      </c>
      <c r="D6" s="420"/>
      <c r="E6" s="418" t="str">
        <f>+'Program Resources'!D6</f>
        <v>Original</v>
      </c>
      <c r="F6" s="419"/>
      <c r="G6" s="420"/>
      <c r="H6" s="261"/>
    </row>
    <row r="7" spans="1:9" s="163" customFormat="1" ht="15" customHeight="1">
      <c r="A7" s="434" t="s">
        <v>255</v>
      </c>
      <c r="B7" s="434"/>
      <c r="C7" s="434"/>
      <c r="D7" s="434"/>
      <c r="E7" s="434"/>
      <c r="F7" s="434"/>
      <c r="G7" s="434"/>
      <c r="H7" s="434"/>
      <c r="I7" s="311"/>
    </row>
    <row r="8" spans="1:9" s="163" customFormat="1" ht="10.5" customHeight="1">
      <c r="A8" s="435"/>
      <c r="B8" s="435"/>
      <c r="C8" s="435"/>
      <c r="D8" s="435"/>
      <c r="E8" s="435"/>
      <c r="F8" s="435"/>
      <c r="G8" s="435"/>
      <c r="H8" s="435"/>
      <c r="I8" s="311"/>
    </row>
    <row r="9" spans="1:9" s="163" customFormat="1" ht="18" customHeight="1">
      <c r="A9" s="435" t="s">
        <v>256</v>
      </c>
      <c r="B9" s="435"/>
      <c r="C9" s="435"/>
      <c r="D9" s="435"/>
      <c r="E9" s="435"/>
      <c r="F9" s="435"/>
      <c r="G9" s="435"/>
      <c r="H9" s="435"/>
      <c r="I9" s="311"/>
    </row>
    <row r="10" spans="1:9" ht="6" customHeight="1" thickBot="1">
      <c r="A10" s="436"/>
      <c r="B10" s="436"/>
      <c r="C10" s="436"/>
      <c r="D10" s="436"/>
      <c r="E10" s="436"/>
      <c r="F10" s="436"/>
      <c r="G10" s="436"/>
      <c r="H10" s="436"/>
    </row>
    <row r="11" spans="1:9" ht="18" customHeight="1" thickTop="1" thickBot="1">
      <c r="A11" s="312" t="s">
        <v>294</v>
      </c>
      <c r="B11" s="437" t="s">
        <v>257</v>
      </c>
      <c r="C11" s="438"/>
      <c r="D11" s="438"/>
      <c r="E11" s="438"/>
      <c r="F11" s="438"/>
      <c r="G11" s="438"/>
      <c r="H11" s="439"/>
    </row>
    <row r="12" spans="1:9" ht="63.75" customHeight="1" thickTop="1">
      <c r="A12" s="313" t="s">
        <v>295</v>
      </c>
      <c r="B12" s="440"/>
      <c r="C12" s="440"/>
      <c r="D12" s="440"/>
      <c r="E12" s="440"/>
      <c r="F12" s="440"/>
      <c r="G12" s="440"/>
      <c r="H12" s="440"/>
    </row>
    <row r="13" spans="1:9" ht="72" customHeight="1">
      <c r="A13" s="313" t="s">
        <v>296</v>
      </c>
      <c r="B13" s="433"/>
      <c r="C13" s="433"/>
      <c r="D13" s="433"/>
      <c r="E13" s="433"/>
      <c r="F13" s="433"/>
      <c r="G13" s="433"/>
      <c r="H13" s="433"/>
    </row>
    <row r="14" spans="1:9" ht="74.25" customHeight="1">
      <c r="A14" s="313" t="s">
        <v>258</v>
      </c>
      <c r="B14" s="433"/>
      <c r="C14" s="433"/>
      <c r="D14" s="433"/>
      <c r="E14" s="433"/>
      <c r="F14" s="433"/>
      <c r="G14" s="433"/>
      <c r="H14" s="433"/>
    </row>
    <row r="15" spans="1:9" ht="65.25" customHeight="1">
      <c r="A15" s="314" t="s">
        <v>297</v>
      </c>
      <c r="B15" s="433"/>
      <c r="C15" s="433"/>
      <c r="D15" s="433"/>
      <c r="E15" s="433"/>
      <c r="F15" s="433"/>
      <c r="G15" s="433"/>
      <c r="H15" s="433"/>
    </row>
    <row r="16" spans="1:9" ht="57.75" customHeight="1">
      <c r="A16" s="314" t="s">
        <v>298</v>
      </c>
      <c r="B16" s="441"/>
      <c r="C16" s="441"/>
      <c r="D16" s="441"/>
      <c r="E16" s="441"/>
      <c r="F16" s="441"/>
      <c r="G16" s="441"/>
      <c r="H16" s="441"/>
    </row>
    <row r="17" spans="1:8" ht="53.25" customHeight="1">
      <c r="A17" s="314" t="s">
        <v>299</v>
      </c>
      <c r="B17" s="441"/>
      <c r="C17" s="441"/>
      <c r="D17" s="441"/>
      <c r="E17" s="441"/>
      <c r="F17" s="441"/>
      <c r="G17" s="441"/>
      <c r="H17" s="441"/>
    </row>
    <row r="18" spans="1:8" ht="39" customHeight="1">
      <c r="A18" s="314" t="s">
        <v>300</v>
      </c>
      <c r="B18" s="433"/>
      <c r="C18" s="433"/>
      <c r="D18" s="433"/>
      <c r="E18" s="433"/>
      <c r="F18" s="433"/>
      <c r="G18" s="433"/>
      <c r="H18" s="433"/>
    </row>
    <row r="19" spans="1:8" ht="69" customHeight="1" thickBot="1">
      <c r="A19" s="315" t="s">
        <v>301</v>
      </c>
      <c r="B19" s="442"/>
      <c r="C19" s="442"/>
      <c r="D19" s="442"/>
      <c r="E19" s="442"/>
      <c r="F19" s="442"/>
      <c r="G19" s="442"/>
      <c r="H19" s="442"/>
    </row>
    <row r="20" spans="1:8" ht="12" customHeight="1" thickTop="1">
      <c r="B20" s="316"/>
      <c r="E20" s="316"/>
      <c r="F20" s="316"/>
      <c r="G20" s="316"/>
      <c r="H20" s="316"/>
    </row>
    <row r="21" spans="1:8" ht="15">
      <c r="A21" s="317" t="str">
        <f>'Program Resources'!A65</f>
        <v>Revised: June 2023</v>
      </c>
      <c r="E21" s="316"/>
      <c r="F21" s="316"/>
      <c r="G21" s="316"/>
      <c r="H21" s="316"/>
    </row>
    <row r="22" spans="1:8" ht="15">
      <c r="E22" s="316"/>
      <c r="F22" s="316"/>
      <c r="G22" s="316"/>
      <c r="H22" s="316"/>
    </row>
    <row r="23" spans="1:8" ht="15">
      <c r="E23" s="316"/>
      <c r="F23" s="316"/>
      <c r="G23" s="316"/>
      <c r="H23" s="316"/>
    </row>
  </sheetData>
  <sheetProtection algorithmName="SHA-512" hashValue="U/IGBkFO6u5q7j2Bxv/f9hcgB5hMVaZ4pk1XeMz9vg+NKXF5UXpNljLv2RsTHgKEjBnAahdkhE3N3TTdV/Q0tA==" saltValue="WQmfKMnFbYqarIkpIJpl7A==" spinCount="100000" sheet="1" insertHyperlinks="0"/>
  <mergeCells count="27">
    <mergeCell ref="A1:C1"/>
    <mergeCell ref="D1:H1"/>
    <mergeCell ref="A2:C2"/>
    <mergeCell ref="D2:H2"/>
    <mergeCell ref="A3:B3"/>
    <mergeCell ref="C3:D3"/>
    <mergeCell ref="E3:G3"/>
    <mergeCell ref="B11:H11"/>
    <mergeCell ref="A4:B4"/>
    <mergeCell ref="C4:D4"/>
    <mergeCell ref="E4:G4"/>
    <mergeCell ref="A5:B5"/>
    <mergeCell ref="C5:D5"/>
    <mergeCell ref="E5:G5"/>
    <mergeCell ref="A6:B6"/>
    <mergeCell ref="C6:D6"/>
    <mergeCell ref="E6:G6"/>
    <mergeCell ref="A7:H8"/>
    <mergeCell ref="A9:H10"/>
    <mergeCell ref="B18:H18"/>
    <mergeCell ref="B19:H19"/>
    <mergeCell ref="B12:H12"/>
    <mergeCell ref="B13:H13"/>
    <mergeCell ref="B14:H14"/>
    <mergeCell ref="B15:H15"/>
    <mergeCell ref="B16:H16"/>
    <mergeCell ref="B17:H17"/>
  </mergeCell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ltText="">
                <anchor moveWithCells="1">
                  <from>
                    <xdr:col>3</xdr:col>
                    <xdr:colOff>276225</xdr:colOff>
                    <xdr:row>12</xdr:row>
                    <xdr:rowOff>133350</xdr:rowOff>
                  </from>
                  <to>
                    <xdr:col>3</xdr:col>
                    <xdr:colOff>476250</xdr:colOff>
                    <xdr:row>12</xdr:row>
                    <xdr:rowOff>285750</xdr:rowOff>
                  </to>
                </anchor>
              </controlPr>
            </control>
          </mc:Choice>
        </mc:AlternateContent>
        <mc:AlternateContent xmlns:mc="http://schemas.openxmlformats.org/markup-compatibility/2006">
          <mc:Choice Requires="x14">
            <control shapeId="20482" r:id="rId5" name="Check Box 2">
              <controlPr defaultSize="0" autoFill="0" autoLine="0" autoPict="0" altText="">
                <anchor moveWithCells="1">
                  <from>
                    <xdr:col>2</xdr:col>
                    <xdr:colOff>657225</xdr:colOff>
                    <xdr:row>12</xdr:row>
                    <xdr:rowOff>142875</xdr:rowOff>
                  </from>
                  <to>
                    <xdr:col>2</xdr:col>
                    <xdr:colOff>857250</xdr:colOff>
                    <xdr:row>12</xdr:row>
                    <xdr:rowOff>295275</xdr:rowOff>
                  </to>
                </anchor>
              </controlPr>
            </control>
          </mc:Choice>
        </mc:AlternateContent>
        <mc:AlternateContent xmlns:mc="http://schemas.openxmlformats.org/markup-compatibility/2006">
          <mc:Choice Requires="x14">
            <control shapeId="20483" r:id="rId6" name="Check Box 3">
              <controlPr defaultSize="0" autoFill="0" autoLine="0" autoPict="0" altText="">
                <anchor moveWithCells="1">
                  <from>
                    <xdr:col>1</xdr:col>
                    <xdr:colOff>104775</xdr:colOff>
                    <xdr:row>12</xdr:row>
                    <xdr:rowOff>133350</xdr:rowOff>
                  </from>
                  <to>
                    <xdr:col>1</xdr:col>
                    <xdr:colOff>304800</xdr:colOff>
                    <xdr:row>12</xdr:row>
                    <xdr:rowOff>285750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95250</xdr:colOff>
                    <xdr:row>12</xdr:row>
                    <xdr:rowOff>400050</xdr:rowOff>
                  </from>
                  <to>
                    <xdr:col>1</xdr:col>
                    <xdr:colOff>304800</xdr:colOff>
                    <xdr:row>12</xdr:row>
                    <xdr:rowOff>571500</xdr:rowOff>
                  </to>
                </anchor>
              </controlPr>
            </control>
          </mc:Choice>
        </mc:AlternateContent>
        <mc:AlternateContent xmlns:mc="http://schemas.openxmlformats.org/markup-compatibility/2006">
          <mc:Choice Requires="x14">
            <control shapeId="20485" r:id="rId8" name="Check Box 5">
              <controlPr defaultSize="0" autoFill="0" autoLine="0" autoPict="0" altText="">
                <anchor moveWithCells="1">
                  <from>
                    <xdr:col>2</xdr:col>
                    <xdr:colOff>285750</xdr:colOff>
                    <xdr:row>13</xdr:row>
                    <xdr:rowOff>114300</xdr:rowOff>
                  </from>
                  <to>
                    <xdr:col>2</xdr:col>
                    <xdr:colOff>485775</xdr:colOff>
                    <xdr:row>13</xdr:row>
                    <xdr:rowOff>266700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xdr:col>
                    <xdr:colOff>123825</xdr:colOff>
                    <xdr:row>13</xdr:row>
                    <xdr:rowOff>95250</xdr:rowOff>
                  </from>
                  <to>
                    <xdr:col>1</xdr:col>
                    <xdr:colOff>304800</xdr:colOff>
                    <xdr:row>13</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xdr:col>
                    <xdr:colOff>219075</xdr:colOff>
                    <xdr:row>17</xdr:row>
                    <xdr:rowOff>142875</xdr:rowOff>
                  </from>
                  <to>
                    <xdr:col>1</xdr:col>
                    <xdr:colOff>400050</xdr:colOff>
                    <xdr:row>17</xdr:row>
                    <xdr:rowOff>323850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561975</xdr:colOff>
                    <xdr:row>17</xdr:row>
                    <xdr:rowOff>152400</xdr:rowOff>
                  </from>
                  <to>
                    <xdr:col>2</xdr:col>
                    <xdr:colOff>742950</xdr:colOff>
                    <xdr:row>17</xdr:row>
                    <xdr:rowOff>333375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tabColor theme="1" tint="4.9989318521683403E-2"/>
  </sheetPr>
  <dimension ref="C2:G19"/>
  <sheetViews>
    <sheetView workbookViewId="0">
      <selection activeCell="G20" sqref="G20"/>
    </sheetView>
  </sheetViews>
  <sheetFormatPr defaultColWidth="9.28515625" defaultRowHeight="12.75"/>
  <cols>
    <col min="1" max="2" width="9.28515625" style="173"/>
    <col min="3" max="3" width="38.85546875" style="173" bestFit="1" customWidth="1"/>
    <col min="4" max="4" width="2.7109375" customWidth="1"/>
    <col min="5" max="5" width="12.28515625" style="173" customWidth="1"/>
    <col min="6" max="6" width="2.7109375" style="173" customWidth="1"/>
    <col min="7" max="7" width="20.28515625" style="173" bestFit="1" customWidth="1"/>
    <col min="8" max="16384" width="9.28515625" style="173"/>
  </cols>
  <sheetData>
    <row r="2" spans="3:7">
      <c r="C2" s="176"/>
    </row>
    <row r="3" spans="3:7">
      <c r="C3" s="177" t="s">
        <v>259</v>
      </c>
      <c r="E3" s="177" t="s">
        <v>100</v>
      </c>
      <c r="G3" s="177" t="s">
        <v>260</v>
      </c>
    </row>
    <row r="4" spans="3:7">
      <c r="C4" s="173" t="s">
        <v>261</v>
      </c>
      <c r="E4" s="173" t="s">
        <v>262</v>
      </c>
      <c r="G4" s="173" t="s">
        <v>263</v>
      </c>
    </row>
    <row r="5" spans="3:7">
      <c r="C5" s="173" t="s">
        <v>264</v>
      </c>
      <c r="E5" s="173" t="s">
        <v>265</v>
      </c>
      <c r="G5" s="173" t="s">
        <v>266</v>
      </c>
    </row>
    <row r="6" spans="3:7">
      <c r="C6" s="173" t="s">
        <v>267</v>
      </c>
      <c r="E6" s="173" t="s">
        <v>268</v>
      </c>
      <c r="G6" s="173" t="s">
        <v>269</v>
      </c>
    </row>
    <row r="7" spans="3:7">
      <c r="C7" s="173" t="s">
        <v>270</v>
      </c>
      <c r="E7" s="173" t="s">
        <v>271</v>
      </c>
      <c r="G7" s="173" t="s">
        <v>272</v>
      </c>
    </row>
    <row r="8" spans="3:7">
      <c r="C8" s="173" t="s">
        <v>273</v>
      </c>
      <c r="E8" s="173" t="s">
        <v>274</v>
      </c>
      <c r="G8" s="173" t="s">
        <v>275</v>
      </c>
    </row>
    <row r="9" spans="3:7">
      <c r="C9" s="173" t="s">
        <v>276</v>
      </c>
      <c r="E9" s="173" t="s">
        <v>277</v>
      </c>
      <c r="G9" s="173" t="s">
        <v>278</v>
      </c>
    </row>
    <row r="10" spans="3:7">
      <c r="C10" s="173" t="s">
        <v>279</v>
      </c>
      <c r="E10" s="173" t="s">
        <v>280</v>
      </c>
      <c r="G10" s="173" t="s">
        <v>281</v>
      </c>
    </row>
    <row r="11" spans="3:7">
      <c r="C11" s="173" t="s">
        <v>282</v>
      </c>
      <c r="E11" s="173" t="s">
        <v>283</v>
      </c>
    </row>
    <row r="12" spans="3:7">
      <c r="C12" s="265" t="s">
        <v>284</v>
      </c>
      <c r="E12" s="173" t="s">
        <v>285</v>
      </c>
    </row>
    <row r="13" spans="3:7">
      <c r="C13" s="265" t="s">
        <v>286</v>
      </c>
    </row>
    <row r="14" spans="3:7">
      <c r="C14" s="265" t="s">
        <v>287</v>
      </c>
    </row>
    <row r="15" spans="3:7">
      <c r="C15" s="265" t="s">
        <v>288</v>
      </c>
    </row>
    <row r="16" spans="3:7">
      <c r="C16" s="173" t="s">
        <v>289</v>
      </c>
    </row>
    <row r="17" spans="3:3">
      <c r="C17" s="173" t="s">
        <v>290</v>
      </c>
    </row>
    <row r="18" spans="3:3">
      <c r="C18" s="173" t="s">
        <v>291</v>
      </c>
    </row>
    <row r="19" spans="3:3">
      <c r="C19" s="173" t="s">
        <v>292</v>
      </c>
    </row>
  </sheetData>
  <sheetProtection selectLockedCells="1" selectUnlockedCells="1"/>
  <sortState xmlns:xlrd2="http://schemas.microsoft.com/office/spreadsheetml/2017/richdata2" ref="C15:C17">
    <sortCondition ref="C15"/>
  </sortState>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tabColor theme="7" tint="0.79998168889431442"/>
    <pageSetUpPr fitToPage="1"/>
  </sheetPr>
  <dimension ref="A1:J50"/>
  <sheetViews>
    <sheetView topLeftCell="A5" zoomScaleNormal="100" workbookViewId="0">
      <selection activeCell="D22" sqref="D22:H22"/>
    </sheetView>
  </sheetViews>
  <sheetFormatPr defaultRowHeight="12.75"/>
  <cols>
    <col min="1" max="1" width="2.7109375" style="10" customWidth="1"/>
    <col min="2" max="2" width="12.28515625" style="10" customWidth="1"/>
    <col min="3" max="3" width="16.7109375" style="10" customWidth="1"/>
    <col min="4" max="4" width="16.140625" style="10" customWidth="1"/>
    <col min="5" max="5" width="1.7109375" style="10" customWidth="1"/>
    <col min="6" max="6" width="9.140625" style="10" customWidth="1"/>
    <col min="7" max="7" width="9.7109375" style="10" customWidth="1"/>
    <col min="8" max="8" width="15.7109375" style="10" customWidth="1"/>
    <col min="9" max="9" width="4.5703125" style="10" customWidth="1"/>
    <col min="10" max="10" width="13.7109375" style="10" customWidth="1"/>
    <col min="11" max="16384" width="9.140625" style="10"/>
  </cols>
  <sheetData>
    <row r="1" spans="1:10" ht="15.75">
      <c r="A1" s="182"/>
      <c r="B1" s="183"/>
      <c r="C1" s="183"/>
      <c r="D1" s="183"/>
      <c r="E1" s="183"/>
      <c r="F1" s="183"/>
      <c r="G1" s="183"/>
      <c r="H1" s="183"/>
      <c r="I1" s="183"/>
      <c r="J1" s="183"/>
    </row>
    <row r="2" spans="1:10" ht="15.75">
      <c r="A2" s="182"/>
      <c r="B2" s="183"/>
      <c r="C2" s="183"/>
      <c r="D2" s="183"/>
      <c r="E2" s="183"/>
      <c r="F2" s="183"/>
      <c r="G2" s="183"/>
      <c r="H2" s="183"/>
      <c r="I2" s="183"/>
      <c r="J2" s="183"/>
    </row>
    <row r="3" spans="1:10" ht="18.75">
      <c r="A3" s="184"/>
      <c r="B3" s="183"/>
      <c r="C3" s="183"/>
      <c r="D3" s="183"/>
      <c r="E3" s="183"/>
      <c r="F3" s="183"/>
      <c r="G3" s="183"/>
      <c r="H3" s="183"/>
      <c r="I3" s="183"/>
      <c r="J3" s="183"/>
    </row>
    <row r="4" spans="1:10" ht="15.75">
      <c r="A4" s="185"/>
      <c r="B4" s="183"/>
      <c r="C4" s="183"/>
      <c r="D4" s="183"/>
      <c r="E4" s="183"/>
      <c r="F4" s="183"/>
      <c r="G4" s="183"/>
      <c r="H4" s="183"/>
      <c r="I4" s="183"/>
      <c r="J4" s="183"/>
    </row>
    <row r="5" spans="1:10" ht="27.75" customHeight="1">
      <c r="A5" s="183"/>
      <c r="B5" s="183"/>
      <c r="C5" s="183"/>
      <c r="D5" s="183"/>
      <c r="E5" s="183"/>
      <c r="F5" s="183"/>
      <c r="G5" s="183"/>
      <c r="H5" s="183"/>
      <c r="I5" s="183"/>
      <c r="J5" s="183"/>
    </row>
    <row r="6" spans="1:10" ht="36.75" customHeight="1">
      <c r="A6" s="183"/>
      <c r="B6" s="183"/>
      <c r="C6" s="183"/>
      <c r="D6" s="183"/>
      <c r="E6" s="183"/>
      <c r="F6" s="183"/>
      <c r="G6" s="183"/>
      <c r="H6" s="183"/>
      <c r="I6" s="183"/>
      <c r="J6" s="183"/>
    </row>
    <row r="7" spans="1:10" ht="26.25">
      <c r="A7" s="333" t="s">
        <v>76</v>
      </c>
      <c r="B7" s="334"/>
      <c r="C7" s="334"/>
      <c r="D7" s="334"/>
      <c r="E7" s="334"/>
      <c r="F7" s="334"/>
      <c r="G7" s="334"/>
      <c r="H7" s="334"/>
      <c r="I7" s="334"/>
      <c r="J7" s="334"/>
    </row>
    <row r="8" spans="1:10" ht="23.25">
      <c r="A8" s="189"/>
      <c r="B8" s="188"/>
      <c r="C8" s="188"/>
      <c r="D8" s="188"/>
      <c r="E8" s="188"/>
      <c r="F8" s="188"/>
      <c r="G8" s="188"/>
      <c r="H8" s="188"/>
      <c r="I8" s="188"/>
      <c r="J8" s="188"/>
    </row>
    <row r="9" spans="1:10" ht="13.5" thickBot="1">
      <c r="A9" s="183"/>
      <c r="B9" s="183"/>
      <c r="C9" s="183"/>
      <c r="D9" s="183"/>
      <c r="E9" s="183"/>
      <c r="F9" s="183"/>
      <c r="G9" s="183"/>
      <c r="H9" s="183"/>
      <c r="I9" s="183"/>
      <c r="J9" s="183"/>
    </row>
    <row r="10" spans="1:10" s="281" customFormat="1" ht="20.100000000000001" customHeight="1" thickBot="1">
      <c r="A10" s="277"/>
      <c r="C10" s="282" t="s">
        <v>77</v>
      </c>
      <c r="D10" s="338"/>
      <c r="E10" s="339"/>
      <c r="F10" s="339"/>
      <c r="G10" s="339"/>
      <c r="H10" s="340"/>
    </row>
    <row r="11" spans="1:10" ht="13.5" thickBot="1">
      <c r="C11" s="13"/>
    </row>
    <row r="12" spans="1:10" s="281" customFormat="1" ht="20.100000000000001" customHeight="1" thickBot="1">
      <c r="C12" s="282" t="s">
        <v>78</v>
      </c>
      <c r="D12" s="338"/>
      <c r="E12" s="339"/>
      <c r="F12" s="339"/>
      <c r="G12" s="339"/>
      <c r="H12" s="340"/>
    </row>
    <row r="13" spans="1:10" ht="13.5" thickBot="1">
      <c r="C13" s="13"/>
    </row>
    <row r="14" spans="1:10" s="281" customFormat="1" ht="20.100000000000001" customHeight="1" thickBot="1">
      <c r="A14" s="277"/>
      <c r="C14" s="282" t="s">
        <v>79</v>
      </c>
      <c r="D14" s="338" t="s">
        <v>302</v>
      </c>
      <c r="E14" s="339"/>
      <c r="F14" s="339"/>
      <c r="G14" s="339"/>
      <c r="H14" s="340"/>
    </row>
    <row r="15" spans="1:10" ht="13.5" thickBot="1">
      <c r="C15" s="13"/>
    </row>
    <row r="16" spans="1:10" s="281" customFormat="1" ht="20.100000000000001" customHeight="1" thickBot="1">
      <c r="A16" s="277"/>
      <c r="C16" s="282" t="s">
        <v>80</v>
      </c>
      <c r="D16" s="338"/>
      <c r="E16" s="339"/>
      <c r="F16" s="339"/>
      <c r="G16" s="339"/>
      <c r="H16" s="340"/>
    </row>
    <row r="17" spans="1:10" ht="13.5" thickBot="1">
      <c r="A17" s="183" t="s">
        <v>81</v>
      </c>
      <c r="C17" s="278"/>
      <c r="D17" s="183"/>
      <c r="E17" s="183"/>
      <c r="F17" s="183"/>
      <c r="G17" s="183"/>
      <c r="H17" s="183"/>
    </row>
    <row r="18" spans="1:10" s="281" customFormat="1" ht="20.100000000000001" customHeight="1" thickBot="1">
      <c r="A18" s="277"/>
      <c r="C18" s="282" t="s">
        <v>82</v>
      </c>
      <c r="D18" s="338"/>
      <c r="E18" s="339"/>
      <c r="F18" s="339"/>
      <c r="G18" s="339"/>
      <c r="H18" s="340"/>
    </row>
    <row r="19" spans="1:10" ht="13.5" thickBot="1">
      <c r="C19" s="13"/>
    </row>
    <row r="20" spans="1:10" s="281" customFormat="1" ht="20.100000000000001" customHeight="1" thickBot="1">
      <c r="A20" s="277"/>
      <c r="C20" s="282" t="s">
        <v>83</v>
      </c>
      <c r="D20" s="338" t="s">
        <v>263</v>
      </c>
      <c r="E20" s="339"/>
      <c r="F20" s="339"/>
      <c r="G20" s="339"/>
      <c r="H20" s="340"/>
    </row>
    <row r="21" spans="1:10" ht="13.5" thickBot="1">
      <c r="A21" s="183"/>
      <c r="C21" s="279"/>
      <c r="D21" s="163"/>
      <c r="E21" s="163"/>
      <c r="F21" s="163"/>
      <c r="G21" s="163"/>
      <c r="H21" s="163"/>
    </row>
    <row r="22" spans="1:10" s="281" customFormat="1" ht="20.100000000000001" customHeight="1" thickBot="1">
      <c r="A22" s="277"/>
      <c r="C22" s="282" t="s">
        <v>84</v>
      </c>
      <c r="D22" s="341"/>
      <c r="E22" s="342"/>
      <c r="F22" s="342"/>
      <c r="G22" s="342"/>
      <c r="H22" s="343"/>
    </row>
    <row r="23" spans="1:10">
      <c r="A23" s="183"/>
      <c r="B23" s="183"/>
      <c r="C23" s="183"/>
      <c r="D23" s="183"/>
      <c r="E23" s="183"/>
      <c r="F23" s="183"/>
      <c r="G23" s="183"/>
      <c r="H23" s="183"/>
      <c r="I23" s="183"/>
      <c r="J23" s="183"/>
    </row>
    <row r="24" spans="1:10">
      <c r="A24" s="186"/>
      <c r="B24" s="186"/>
      <c r="C24" s="186"/>
      <c r="D24"/>
      <c r="E24"/>
      <c r="F24"/>
      <c r="G24"/>
      <c r="H24"/>
      <c r="I24"/>
      <c r="J24"/>
    </row>
    <row r="25" spans="1:10" ht="13.5" thickBot="1">
      <c r="A25" s="183"/>
      <c r="B25" s="183"/>
      <c r="C25" s="183"/>
      <c r="D25" s="183"/>
      <c r="E25" s="183"/>
      <c r="F25" s="183"/>
      <c r="G25" s="183"/>
      <c r="H25" s="183"/>
      <c r="I25" s="183"/>
      <c r="J25" s="183"/>
    </row>
    <row r="26" spans="1:10" s="281" customFormat="1" ht="20.100000000000001" customHeight="1" thickBot="1">
      <c r="B26" s="282" t="s">
        <v>85</v>
      </c>
      <c r="C26" s="335"/>
      <c r="D26" s="337"/>
      <c r="F26" s="282" t="s">
        <v>86</v>
      </c>
      <c r="G26" s="335"/>
      <c r="H26" s="336"/>
      <c r="I26" s="337"/>
    </row>
    <row r="27" spans="1:10" ht="13.5" thickBot="1">
      <c r="B27" s="280"/>
      <c r="F27" s="13"/>
    </row>
    <row r="28" spans="1:10" s="281" customFormat="1" ht="20.100000000000001" customHeight="1" thickBot="1">
      <c r="B28" s="282" t="s">
        <v>87</v>
      </c>
      <c r="C28" s="335"/>
      <c r="D28" s="337"/>
      <c r="F28" s="282" t="s">
        <v>88</v>
      </c>
      <c r="G28" s="364"/>
      <c r="H28" s="365"/>
      <c r="I28" s="366"/>
    </row>
    <row r="30" spans="1:10">
      <c r="A30" s="183"/>
      <c r="B30" s="183"/>
      <c r="C30" s="183"/>
      <c r="D30" s="183"/>
      <c r="E30" s="183"/>
      <c r="F30" s="183"/>
      <c r="G30" s="183"/>
      <c r="H30" s="183"/>
      <c r="I30" s="183"/>
      <c r="J30" s="183"/>
    </row>
    <row r="33" spans="2:10">
      <c r="B33" s="187" t="s">
        <v>89</v>
      </c>
      <c r="C33" s="183"/>
      <c r="D33" s="183"/>
      <c r="E33" s="183"/>
      <c r="F33" s="183"/>
      <c r="G33" s="183"/>
      <c r="H33" s="183"/>
      <c r="I33" s="183"/>
      <c r="J33" s="183"/>
    </row>
    <row r="42" spans="2:10" ht="15">
      <c r="C42" s="297" t="s">
        <v>90</v>
      </c>
      <c r="D42" s="298"/>
      <c r="E42" s="298"/>
      <c r="F42" s="298"/>
      <c r="G42" s="298"/>
      <c r="H42" s="299"/>
      <c r="I42"/>
      <c r="J42"/>
    </row>
    <row r="43" spans="2:10">
      <c r="C43" s="359" t="s">
        <v>91</v>
      </c>
      <c r="D43" s="350"/>
      <c r="E43" s="351"/>
      <c r="F43" s="351"/>
      <c r="G43" s="351"/>
      <c r="H43" s="352"/>
      <c r="J43"/>
    </row>
    <row r="44" spans="2:10" ht="12.75" customHeight="1">
      <c r="C44" s="360"/>
      <c r="D44" s="353"/>
      <c r="E44" s="354"/>
      <c r="F44" s="354"/>
      <c r="G44" s="354"/>
      <c r="H44" s="355"/>
      <c r="J44"/>
    </row>
    <row r="45" spans="2:10" ht="12.75" customHeight="1">
      <c r="C45" s="361"/>
      <c r="D45" s="356"/>
      <c r="E45" s="357"/>
      <c r="F45" s="357"/>
      <c r="G45" s="357"/>
      <c r="H45" s="358"/>
      <c r="J45"/>
    </row>
    <row r="46" spans="2:10" ht="12.75" customHeight="1">
      <c r="C46" s="362" t="s">
        <v>92</v>
      </c>
      <c r="D46" s="344"/>
      <c r="E46" s="345"/>
      <c r="F46" s="345"/>
      <c r="G46" s="345"/>
      <c r="H46" s="346"/>
      <c r="I46" s="283"/>
      <c r="J46"/>
    </row>
    <row r="47" spans="2:10" ht="12.75" customHeight="1">
      <c r="C47" s="363"/>
      <c r="D47" s="347"/>
      <c r="E47" s="348"/>
      <c r="F47" s="348"/>
      <c r="G47" s="348"/>
      <c r="H47" s="349"/>
      <c r="I47" s="283"/>
      <c r="J47"/>
    </row>
    <row r="48" spans="2:10" ht="12.75" customHeight="1">
      <c r="D48" s="277"/>
      <c r="E48" s="284"/>
      <c r="F48" s="284"/>
      <c r="G48" s="284"/>
      <c r="H48" s="284"/>
      <c r="I48" s="283"/>
      <c r="J48"/>
    </row>
    <row r="49" spans="1:10" ht="12.75" customHeight="1">
      <c r="D49" s="277"/>
      <c r="E49" s="284"/>
      <c r="F49" s="284"/>
      <c r="G49" s="284"/>
      <c r="H49" s="284"/>
      <c r="I49" s="283"/>
      <c r="J49"/>
    </row>
    <row r="50" spans="1:10">
      <c r="A50" s="183"/>
      <c r="B50" s="183"/>
      <c r="C50" s="183"/>
      <c r="D50" s="183"/>
      <c r="E50" s="183"/>
      <c r="F50" s="183"/>
      <c r="G50" s="183"/>
      <c r="H50" s="183"/>
      <c r="I50" s="183"/>
      <c r="J50" s="183"/>
    </row>
  </sheetData>
  <sheetProtection algorithmName="SHA-512" hashValue="FqaHx+oR0D41wwvgjUUUY3dn9hteyu4NKZOHKweK1zlb7qfLCkds5hHuG55t+CB3LCbtmXIhEEPcobGH8wWPzA==" saltValue="WUIivHuE7AwDSBzPg0D0qg==" spinCount="100000" sheet="1" selectLockedCells="1"/>
  <mergeCells count="15">
    <mergeCell ref="D46:H47"/>
    <mergeCell ref="D43:H45"/>
    <mergeCell ref="C43:C45"/>
    <mergeCell ref="C46:C47"/>
    <mergeCell ref="G28:I28"/>
    <mergeCell ref="G26:I26"/>
    <mergeCell ref="C26:D26"/>
    <mergeCell ref="C28:D28"/>
    <mergeCell ref="D10:H10"/>
    <mergeCell ref="D12:H12"/>
    <mergeCell ref="D14:H14"/>
    <mergeCell ref="D16:H16"/>
    <mergeCell ref="D18:H18"/>
    <mergeCell ref="D20:H20"/>
    <mergeCell ref="D22:H22"/>
  </mergeCells>
  <dataValidations count="2">
    <dataValidation type="list" allowBlank="1" showInputMessage="1" showErrorMessage="1" promptTitle="County" prompt="Please enter the county, or counties this budget covers." sqref="D18" xr:uid="{00000000-0002-0000-0100-000000000000}">
      <formula1>County</formula1>
    </dataValidation>
    <dataValidation type="list" allowBlank="1" showInputMessage="1" showErrorMessage="1" promptTitle="Budget Type" prompt="Please select if this is your original budget submission or an amendment/revision." sqref="D20:H20" xr:uid="{00000000-0002-0000-0100-000002000000}">
      <formula1>Budget</formula1>
    </dataValidation>
  </dataValidations>
  <hyperlinks>
    <hyperlink ref="B33" r:id="rId1" xr:uid="{00000000-0004-0000-0100-000000000000}"/>
  </hyperlinks>
  <printOptions horizontalCentered="1"/>
  <pageMargins left="0.7" right="0.7" top="0.75" bottom="0.25" header="0.3" footer="0.2"/>
  <pageSetup scale="90" orientation="portrait" blackAndWhite="1" r:id="rId2"/>
  <headerFooter>
    <oddFooter>&amp;R&amp;"Arial,Italic"&amp;D &amp;T</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Stop" error="Enter valid entry from dropdown menu." promptTitle="Title - Program" prompt="Select an entry from the dropdown menu." xr:uid="{2A445B9C-8319-469D-88B4-C397366CAD2A}">
          <x14:formula1>
            <xm:f>Lookups!$C$4:$C$18</xm:f>
          </x14:formula1>
          <xm:sqref>D16:H16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E73"/>
  <sheetViews>
    <sheetView zoomScaleNormal="100" workbookViewId="0">
      <selection activeCell="E10" sqref="E10"/>
    </sheetView>
  </sheetViews>
  <sheetFormatPr defaultColWidth="8.7109375" defaultRowHeight="12.75"/>
  <cols>
    <col min="1" max="1" width="3.28515625" style="10" customWidth="1"/>
    <col min="2" max="2" width="48.140625" style="10" customWidth="1"/>
    <col min="3" max="3" width="29.7109375" style="10" customWidth="1"/>
    <col min="4" max="4" width="34.7109375" style="10" customWidth="1"/>
    <col min="5" max="5" width="16.5703125" style="10" bestFit="1" customWidth="1"/>
    <col min="6" max="16384" width="8.7109375" style="10"/>
  </cols>
  <sheetData>
    <row r="1" spans="1:5" ht="18.75">
      <c r="A1" s="201" t="s">
        <v>93</v>
      </c>
      <c r="B1" s="201"/>
      <c r="C1" s="201"/>
      <c r="D1" s="202"/>
      <c r="E1" s="203" t="s">
        <v>94</v>
      </c>
    </row>
    <row r="2" spans="1:5" s="272" customFormat="1" thickBot="1">
      <c r="A2" s="273"/>
      <c r="B2" s="273"/>
      <c r="C2" s="273"/>
      <c r="D2" s="274"/>
      <c r="E2" s="275"/>
    </row>
    <row r="3" spans="1:5" s="1" customFormat="1" ht="16.5" thickBot="1">
      <c r="A3" s="370" t="s">
        <v>95</v>
      </c>
      <c r="B3" s="371"/>
      <c r="C3" s="325" t="s">
        <v>96</v>
      </c>
      <c r="D3" s="324" t="s">
        <v>97</v>
      </c>
      <c r="E3" s="325" t="s">
        <v>98</v>
      </c>
    </row>
    <row r="4" spans="1:5" ht="15.75" thickBot="1">
      <c r="A4" s="368">
        <f>'Cover Page'!D10</f>
        <v>0</v>
      </c>
      <c r="B4" s="369"/>
      <c r="C4" s="159">
        <f>'Cover Page'!D12</f>
        <v>0</v>
      </c>
      <c r="D4" s="159" t="str">
        <f>'Cover Page'!D14</f>
        <v>7/1/2023 - 6/30/2024</v>
      </c>
      <c r="E4" s="55">
        <f>'Cover Page'!D22</f>
        <v>0</v>
      </c>
    </row>
    <row r="5" spans="1:5" ht="16.5" thickBot="1">
      <c r="A5" s="370" t="s">
        <v>99</v>
      </c>
      <c r="B5" s="371"/>
      <c r="C5" s="325" t="s">
        <v>100</v>
      </c>
      <c r="D5" s="325" t="s">
        <v>101</v>
      </c>
      <c r="E5" s="326"/>
    </row>
    <row r="6" spans="1:5" ht="15.75" thickBot="1">
      <c r="A6" s="368">
        <f>'Cover Page'!D16</f>
        <v>0</v>
      </c>
      <c r="B6" s="369"/>
      <c r="C6" s="159">
        <f>'Cover Page'!D18</f>
        <v>0</v>
      </c>
      <c r="D6" s="159" t="str">
        <f>'Cover Page'!D20</f>
        <v>Original</v>
      </c>
      <c r="E6" s="159"/>
    </row>
    <row r="7" spans="1:5" s="272" customFormat="1" ht="12">
      <c r="A7" s="269"/>
      <c r="B7" s="269"/>
      <c r="C7" s="270"/>
      <c r="D7" s="271"/>
      <c r="E7" s="270"/>
    </row>
    <row r="8" spans="1:5" ht="21.75" thickBot="1">
      <c r="A8" s="248" t="s">
        <v>102</v>
      </c>
      <c r="B8" s="206"/>
      <c r="C8" s="204"/>
      <c r="D8" s="205"/>
      <c r="E8" s="204"/>
    </row>
    <row r="9" spans="1:5" ht="15">
      <c r="A9" s="57">
        <v>1</v>
      </c>
      <c r="B9" s="58" t="s">
        <v>103</v>
      </c>
      <c r="C9" s="59"/>
      <c r="D9" s="60"/>
      <c r="E9" s="89" t="s">
        <v>104</v>
      </c>
    </row>
    <row r="10" spans="1:5" ht="15">
      <c r="A10" s="91"/>
      <c r="B10" s="82" t="s">
        <v>105</v>
      </c>
      <c r="C10" s="82"/>
      <c r="D10" s="92"/>
      <c r="E10" s="126"/>
    </row>
    <row r="11" spans="1:5" ht="15">
      <c r="A11" s="94"/>
      <c r="B11" s="300" t="s">
        <v>106</v>
      </c>
      <c r="C11" s="300"/>
      <c r="D11" s="95"/>
      <c r="E11" s="96"/>
    </row>
    <row r="12" spans="1:5" ht="15">
      <c r="A12" s="301"/>
      <c r="B12" s="302" t="s">
        <v>107</v>
      </c>
      <c r="C12" s="302"/>
      <c r="D12" s="95"/>
      <c r="E12" s="303"/>
    </row>
    <row r="13" spans="1:5" ht="15.75" thickBot="1">
      <c r="A13" s="62"/>
      <c r="B13" s="63" t="s">
        <v>108</v>
      </c>
      <c r="C13" s="64"/>
      <c r="D13" s="65"/>
      <c r="E13" s="66">
        <f>SUM(E10:E12)</f>
        <v>0</v>
      </c>
    </row>
    <row r="14" spans="1:5" ht="8.1" customHeight="1" thickBot="1">
      <c r="A14" s="327"/>
      <c r="B14" s="328"/>
      <c r="C14" s="328"/>
      <c r="D14" s="329"/>
      <c r="E14" s="330"/>
    </row>
    <row r="15" spans="1:5" ht="15">
      <c r="A15" s="57">
        <v>2</v>
      </c>
      <c r="B15" s="58" t="s">
        <v>109</v>
      </c>
      <c r="C15" s="59"/>
      <c r="D15" s="60"/>
      <c r="E15" s="89" t="s">
        <v>104</v>
      </c>
    </row>
    <row r="16" spans="1:5" ht="15">
      <c r="A16" s="91"/>
      <c r="B16" s="82" t="s">
        <v>110</v>
      </c>
      <c r="C16" s="82"/>
      <c r="D16" s="92"/>
      <c r="E16" s="93"/>
    </row>
    <row r="17" spans="1:5" ht="15">
      <c r="A17" s="91"/>
      <c r="B17" s="82" t="s">
        <v>111</v>
      </c>
      <c r="C17" s="82"/>
      <c r="D17" s="92"/>
      <c r="E17" s="93"/>
    </row>
    <row r="18" spans="1:5" ht="15">
      <c r="A18" s="98"/>
      <c r="B18" s="302" t="s">
        <v>112</v>
      </c>
      <c r="C18" s="72"/>
      <c r="D18" s="92"/>
      <c r="E18" s="179"/>
    </row>
    <row r="19" spans="1:5" ht="15.75" thickBot="1">
      <c r="A19" s="62"/>
      <c r="B19" s="63" t="s">
        <v>113</v>
      </c>
      <c r="C19" s="64"/>
      <c r="D19" s="65"/>
      <c r="E19" s="66">
        <f>SUM(E16:E18)</f>
        <v>0</v>
      </c>
    </row>
    <row r="20" spans="1:5" ht="8.1" customHeight="1" thickBot="1">
      <c r="A20" s="327"/>
      <c r="B20" s="328"/>
      <c r="C20" s="328"/>
      <c r="D20" s="329"/>
      <c r="E20" s="330"/>
    </row>
    <row r="21" spans="1:5" ht="16.5" thickBot="1">
      <c r="A21" s="62"/>
      <c r="B21" s="122" t="s">
        <v>114</v>
      </c>
      <c r="C21" s="123"/>
      <c r="D21" s="124"/>
      <c r="E21" s="125">
        <f>E13+E19</f>
        <v>0</v>
      </c>
    </row>
    <row r="22" spans="1:5" s="272" customFormat="1" thickBot="1"/>
    <row r="23" spans="1:5" ht="15">
      <c r="A23" s="57">
        <v>3</v>
      </c>
      <c r="B23" s="58" t="s">
        <v>115</v>
      </c>
      <c r="C23" s="58"/>
      <c r="D23" s="68" t="s">
        <v>116</v>
      </c>
      <c r="E23" s="69" t="s">
        <v>104</v>
      </c>
    </row>
    <row r="24" spans="1:5" ht="15">
      <c r="A24" s="91"/>
      <c r="B24" s="300" t="s">
        <v>117</v>
      </c>
      <c r="C24" s="300"/>
      <c r="D24" s="70"/>
      <c r="E24" s="71"/>
    </row>
    <row r="25" spans="1:5" ht="15">
      <c r="A25" s="98"/>
      <c r="B25" s="72" t="s">
        <v>118</v>
      </c>
      <c r="C25" s="72"/>
      <c r="D25" s="70"/>
      <c r="E25" s="73"/>
    </row>
    <row r="26" spans="1:5" ht="15">
      <c r="A26" s="94"/>
      <c r="B26" s="300" t="s">
        <v>119</v>
      </c>
      <c r="C26" s="300"/>
      <c r="D26" s="70"/>
      <c r="E26" s="304"/>
    </row>
    <row r="27" spans="1:5" ht="15">
      <c r="A27" s="94"/>
      <c r="B27" s="72" t="s">
        <v>120</v>
      </c>
      <c r="C27" s="72"/>
      <c r="D27" s="70" t="s">
        <v>121</v>
      </c>
      <c r="E27" s="74"/>
    </row>
    <row r="28" spans="1:5" ht="15">
      <c r="A28" s="94"/>
      <c r="B28" s="300"/>
      <c r="C28" s="300"/>
      <c r="D28" s="70"/>
      <c r="E28" s="74"/>
    </row>
    <row r="29" spans="1:5" ht="15.75" thickBot="1">
      <c r="A29" s="84"/>
      <c r="B29" s="178" t="s">
        <v>122</v>
      </c>
      <c r="C29" s="178"/>
      <c r="D29" s="90"/>
      <c r="E29" s="75">
        <f>SUM(E24:E28)</f>
        <v>0</v>
      </c>
    </row>
    <row r="30" spans="1:5" ht="8.1" customHeight="1" thickBot="1">
      <c r="A30" s="327"/>
      <c r="B30" s="328"/>
      <c r="C30" s="328"/>
      <c r="D30" s="329"/>
      <c r="E30" s="330"/>
    </row>
    <row r="31" spans="1:5" ht="15">
      <c r="A31" s="76">
        <v>4</v>
      </c>
      <c r="B31" s="77" t="s">
        <v>123</v>
      </c>
      <c r="C31" s="72"/>
      <c r="D31" s="68" t="s">
        <v>116</v>
      </c>
      <c r="E31" s="78" t="s">
        <v>104</v>
      </c>
    </row>
    <row r="32" spans="1:5" ht="15">
      <c r="A32" s="94"/>
      <c r="B32" s="305" t="s">
        <v>124</v>
      </c>
      <c r="C32" s="300"/>
      <c r="D32" s="79"/>
      <c r="E32" s="80"/>
    </row>
    <row r="33" spans="1:5" ht="15">
      <c r="A33" s="94"/>
      <c r="B33" s="305" t="s">
        <v>125</v>
      </c>
      <c r="C33" s="300"/>
      <c r="D33" s="79"/>
      <c r="E33" s="80"/>
    </row>
    <row r="34" spans="1:5" ht="15">
      <c r="A34" s="98"/>
      <c r="B34" s="72" t="s">
        <v>126</v>
      </c>
      <c r="C34" s="72"/>
      <c r="D34" s="79"/>
      <c r="E34" s="80"/>
    </row>
    <row r="35" spans="1:5" ht="15">
      <c r="A35" s="94"/>
      <c r="B35" s="300" t="s">
        <v>127</v>
      </c>
      <c r="C35" s="300"/>
      <c r="D35" s="79"/>
      <c r="E35" s="80"/>
    </row>
    <row r="36" spans="1:5" ht="15">
      <c r="A36" s="94"/>
      <c r="B36" s="300"/>
      <c r="C36" s="300"/>
      <c r="D36" s="79"/>
      <c r="E36" s="80"/>
    </row>
    <row r="37" spans="1:5" ht="15.75" thickBot="1">
      <c r="A37" s="67"/>
      <c r="B37" s="97" t="s">
        <v>128</v>
      </c>
      <c r="C37" s="81"/>
      <c r="D37" s="90"/>
      <c r="E37" s="75">
        <f>SUM(E32:E36)</f>
        <v>0</v>
      </c>
    </row>
    <row r="38" spans="1:5" ht="8.1" customHeight="1" thickBot="1">
      <c r="A38" s="327"/>
      <c r="B38" s="328"/>
      <c r="C38" s="328"/>
      <c r="D38" s="329"/>
      <c r="E38" s="330"/>
    </row>
    <row r="39" spans="1:5" ht="15">
      <c r="A39" s="61">
        <v>5</v>
      </c>
      <c r="B39" s="77" t="s">
        <v>129</v>
      </c>
      <c r="C39" s="72"/>
      <c r="D39" s="68" t="s">
        <v>116</v>
      </c>
      <c r="E39" s="69" t="s">
        <v>104</v>
      </c>
    </row>
    <row r="40" spans="1:5" ht="15">
      <c r="A40" s="94"/>
      <c r="B40" s="300" t="s">
        <v>130</v>
      </c>
      <c r="C40" s="300"/>
      <c r="D40" s="83"/>
      <c r="E40" s="15">
        <f>+'In Kind Personnel'!G111</f>
        <v>0</v>
      </c>
    </row>
    <row r="41" spans="1:5" ht="15">
      <c r="A41" s="94"/>
      <c r="B41" s="72" t="s">
        <v>131</v>
      </c>
      <c r="C41" s="72"/>
      <c r="D41" s="79"/>
      <c r="E41" s="73"/>
    </row>
    <row r="42" spans="1:5" ht="15">
      <c r="A42" s="94"/>
      <c r="B42" s="300" t="s">
        <v>132</v>
      </c>
      <c r="C42" s="300"/>
      <c r="D42" s="79"/>
      <c r="E42" s="74"/>
    </row>
    <row r="43" spans="1:5" ht="15.75" thickBot="1">
      <c r="A43" s="84"/>
      <c r="B43" s="97" t="s">
        <v>133</v>
      </c>
      <c r="C43" s="81"/>
      <c r="D43" s="81"/>
      <c r="E43" s="75">
        <f>SUM(E40:E42)</f>
        <v>0</v>
      </c>
    </row>
    <row r="44" spans="1:5" ht="8.1" customHeight="1" thickBot="1">
      <c r="A44" s="327"/>
      <c r="B44" s="328"/>
      <c r="C44" s="328"/>
      <c r="D44" s="329"/>
      <c r="E44" s="330"/>
    </row>
    <row r="45" spans="1:5" ht="15">
      <c r="A45" s="61">
        <v>6</v>
      </c>
      <c r="B45" s="306" t="s">
        <v>134</v>
      </c>
      <c r="C45" s="148"/>
      <c r="D45" s="68" t="s">
        <v>116</v>
      </c>
      <c r="E45" s="69" t="s">
        <v>104</v>
      </c>
    </row>
    <row r="46" spans="1:5" ht="15">
      <c r="A46" s="94"/>
      <c r="B46" s="300" t="s">
        <v>135</v>
      </c>
      <c r="C46" s="146"/>
      <c r="D46" s="70"/>
      <c r="E46" s="85"/>
    </row>
    <row r="47" spans="1:5" ht="15">
      <c r="A47" s="94"/>
      <c r="B47" s="300" t="s">
        <v>136</v>
      </c>
      <c r="C47" s="86"/>
      <c r="D47" s="79"/>
      <c r="E47" s="80"/>
    </row>
    <row r="48" spans="1:5" ht="15">
      <c r="A48" s="94"/>
      <c r="B48" s="300" t="s">
        <v>137</v>
      </c>
      <c r="C48" s="300"/>
      <c r="D48" s="307"/>
      <c r="E48" s="304"/>
    </row>
    <row r="49" spans="1:5" ht="15">
      <c r="A49" s="94"/>
      <c r="B49" s="300" t="s">
        <v>138</v>
      </c>
      <c r="C49" s="86"/>
      <c r="D49" s="145"/>
      <c r="E49" s="80"/>
    </row>
    <row r="50" spans="1:5" ht="15">
      <c r="A50" s="94"/>
      <c r="B50" s="300"/>
      <c r="C50" s="86"/>
      <c r="D50" s="145"/>
      <c r="E50" s="80"/>
    </row>
    <row r="51" spans="1:5" ht="15.75" thickBot="1">
      <c r="A51" s="84"/>
      <c r="B51" s="97" t="s">
        <v>139</v>
      </c>
      <c r="C51" s="147"/>
      <c r="D51" s="90"/>
      <c r="E51" s="75">
        <f>SUM(E46:E50)</f>
        <v>0</v>
      </c>
    </row>
    <row r="52" spans="1:5" ht="8.1" customHeight="1" thickBot="1">
      <c r="A52" s="327"/>
      <c r="B52" s="328"/>
      <c r="C52" s="328"/>
      <c r="D52" s="329"/>
      <c r="E52" s="330"/>
    </row>
    <row r="53" spans="1:5" ht="15">
      <c r="A53" s="61">
        <v>7</v>
      </c>
      <c r="B53" s="306" t="s">
        <v>140</v>
      </c>
      <c r="C53" s="148"/>
      <c r="D53" s="68" t="s">
        <v>116</v>
      </c>
      <c r="E53" s="69" t="s">
        <v>104</v>
      </c>
    </row>
    <row r="54" spans="1:5" ht="15">
      <c r="A54" s="94"/>
      <c r="B54" s="300" t="s">
        <v>141</v>
      </c>
      <c r="C54" s="86"/>
      <c r="D54" s="145"/>
      <c r="E54" s="87"/>
    </row>
    <row r="55" spans="1:5" ht="15">
      <c r="A55" s="94"/>
      <c r="B55" s="300"/>
      <c r="C55" s="86"/>
      <c r="D55" s="145"/>
      <c r="E55" s="87"/>
    </row>
    <row r="56" spans="1:5" ht="15.75" thickBot="1">
      <c r="A56" s="84"/>
      <c r="B56" s="97" t="s">
        <v>142</v>
      </c>
      <c r="C56" s="81"/>
      <c r="D56" s="81"/>
      <c r="E56" s="75">
        <f>SUM(E54:E55)</f>
        <v>0</v>
      </c>
    </row>
    <row r="57" spans="1:5" ht="8.1" customHeight="1" thickBot="1">
      <c r="A57" s="327"/>
      <c r="B57" s="328"/>
      <c r="C57" s="328"/>
      <c r="D57" s="329"/>
      <c r="E57" s="330"/>
    </row>
    <row r="58" spans="1:5">
      <c r="A58" s="234"/>
      <c r="B58" s="234"/>
      <c r="C58" s="234"/>
      <c r="D58" s="234" t="s">
        <v>143</v>
      </c>
      <c r="E58" s="235">
        <f>E21+E29+E37+E51</f>
        <v>0</v>
      </c>
    </row>
    <row r="59" spans="1:5" ht="13.5" thickBot="1">
      <c r="A59" s="234"/>
      <c r="B59" s="234"/>
      <c r="C59" s="234"/>
      <c r="D59" s="234" t="s">
        <v>144</v>
      </c>
      <c r="E59" s="235">
        <f>E43+E56</f>
        <v>0</v>
      </c>
    </row>
    <row r="60" spans="1:5" ht="15.75" thickBot="1">
      <c r="A60" s="233">
        <v>8</v>
      </c>
      <c r="B60" s="54" t="s">
        <v>145</v>
      </c>
      <c r="C60" s="56"/>
      <c r="D60" s="56"/>
      <c r="E60" s="88">
        <f>E21+E29+E37+E43+E51+E56</f>
        <v>0</v>
      </c>
    </row>
    <row r="61" spans="1:5" s="272" customFormat="1" thickBot="1"/>
    <row r="62" spans="1:5" ht="15.75">
      <c r="A62" s="367"/>
      <c r="B62" s="52" t="s">
        <v>146</v>
      </c>
      <c r="C62" s="174">
        <f>IF(A6&lt;&gt;"",A6," ")</f>
        <v>0</v>
      </c>
      <c r="D62" s="267"/>
      <c r="E62" s="175">
        <f>ROUND(IF(MID(C62,4,1)="B",E63*0.1,IF(MID(C62,4,1)="C",E63*0.1,IF(MID(C62,4,1)="D",0,IF(MID(C62,4,1)="E",E63*0.25,0)))),0)</f>
        <v>0</v>
      </c>
    </row>
    <row r="63" spans="1:5" ht="15.75" thickBot="1">
      <c r="A63" s="367"/>
      <c r="B63" s="197" t="s">
        <v>147</v>
      </c>
      <c r="C63" s="198"/>
      <c r="D63" s="268">
        <f>IF(MID(C62,4,1)="B","10% of ",IF(MID(C62,4,1)="C","10% of ",IF(MID(C62,4,1)="D","0% of ",IF(MID(C62,4,1)="E","25% of ",0))))</f>
        <v>0</v>
      </c>
      <c r="E63" s="199">
        <f>E10+E16+E37+E43</f>
        <v>0</v>
      </c>
    </row>
    <row r="64" spans="1:5" s="272" customFormat="1" ht="12"/>
    <row r="65" spans="1:5" s="276" customFormat="1" ht="11.25">
      <c r="A65" s="14" t="s">
        <v>308</v>
      </c>
    </row>
    <row r="66" spans="1:5" s="40" customFormat="1" ht="12"/>
    <row r="67" spans="1:5">
      <c r="A67" s="103" t="s">
        <v>148</v>
      </c>
      <c r="B67" s="13" t="s">
        <v>149</v>
      </c>
      <c r="E67"/>
    </row>
    <row r="68" spans="1:5">
      <c r="A68" s="103" t="s">
        <v>150</v>
      </c>
      <c r="B68" s="13" t="s">
        <v>151</v>
      </c>
      <c r="E68"/>
    </row>
    <row r="69" spans="1:5">
      <c r="B69" s="266" t="s">
        <v>152</v>
      </c>
      <c r="E69"/>
    </row>
    <row r="70" spans="1:5">
      <c r="B70" s="266" t="s">
        <v>153</v>
      </c>
      <c r="E70"/>
    </row>
    <row r="71" spans="1:5">
      <c r="B71" s="266" t="s">
        <v>154</v>
      </c>
    </row>
    <row r="72" spans="1:5" s="272" customFormat="1" ht="12">
      <c r="A72" s="40"/>
      <c r="B72" s="40"/>
    </row>
    <row r="73" spans="1:5" ht="15.75">
      <c r="A73" s="99" t="s">
        <v>155</v>
      </c>
      <c r="B73" s="100"/>
      <c r="C73" s="99"/>
      <c r="D73" s="101"/>
      <c r="E73" s="102"/>
    </row>
  </sheetData>
  <sheetProtection algorithmName="SHA-512" hashValue="/02lMYGxUEoN8Wiu1bm8ehsjSUgxXgnNSqGEBzXtQcupWMV6DX34VOQ0ydVsnrakvykQE1Ux6SYOxscVuZY+/g==" saltValue="NsaSEmvn7gjTBf3/0zrLsA==" spinCount="100000" sheet="1" selectLockedCells="1"/>
  <mergeCells count="5">
    <mergeCell ref="A62:A63"/>
    <mergeCell ref="A6:B6"/>
    <mergeCell ref="A3:B3"/>
    <mergeCell ref="A5:B5"/>
    <mergeCell ref="A4:B4"/>
  </mergeCells>
  <conditionalFormatting sqref="E62">
    <cfRule type="cellIs" dxfId="3" priority="2" operator="lessThanOrEqual">
      <formula>$E$37+$E$43</formula>
    </cfRule>
  </conditionalFormatting>
  <printOptions horizontalCentered="1"/>
  <pageMargins left="0.7" right="0.7" top="0.73" bottom="0.23" header="0.6" footer="0.23"/>
  <pageSetup scale="71" orientation="portrait" blackAndWhite="1" r:id="rId1"/>
  <headerFooter alignWithMargins="0">
    <oddFooter>&amp;R&amp;"-,Italic"&amp;D &amp;T</oddFooter>
  </headerFooter>
  <extLst>
    <ext xmlns:x14="http://schemas.microsoft.com/office/spreadsheetml/2009/9/main" uri="{78C0D931-6437-407d-A8EE-F0AAD7539E65}">
      <x14:conditionalFormattings>
        <x14:conditionalFormatting xmlns:xm="http://schemas.microsoft.com/office/excel/2006/main">
          <x14:cfRule type="cellIs" priority="1" operator="equal" id="{0CC8CF25-137A-4069-893A-C6F0C8E53248}">
            <xm:f>'Program Costs'!$D$40</xm:f>
            <x14:dxf>
              <font>
                <color auto="1"/>
              </font>
              <fill>
                <patternFill>
                  <bgColor rgb="FFC6EFCE"/>
                </patternFill>
              </fill>
            </x14:dxf>
          </x14:cfRule>
          <xm:sqref>E60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108"/>
  <sheetViews>
    <sheetView zoomScaleNormal="100" workbookViewId="0">
      <selection activeCell="A22" sqref="A22"/>
    </sheetView>
  </sheetViews>
  <sheetFormatPr defaultColWidth="8.7109375" defaultRowHeight="12.75"/>
  <cols>
    <col min="1" max="3" width="9.28515625" style="10" customWidth="1"/>
    <col min="4" max="4" width="20.7109375" style="10" customWidth="1"/>
    <col min="5" max="5" width="23.7109375" style="10" customWidth="1"/>
    <col min="6" max="6" width="29.7109375" style="10" customWidth="1"/>
    <col min="7" max="7" width="16.5703125" style="10" customWidth="1"/>
    <col min="8" max="11" width="9.28515625" style="10" customWidth="1"/>
    <col min="12" max="16384" width="8.7109375" style="10"/>
  </cols>
  <sheetData>
    <row r="1" spans="1:7" ht="18.75">
      <c r="A1" s="201" t="str">
        <f>+'Program Resources'!A1</f>
        <v>AGENCY ON AGING\AREA 4</v>
      </c>
      <c r="C1" s="200"/>
      <c r="D1" s="1"/>
      <c r="E1" s="1"/>
      <c r="F1" s="1"/>
      <c r="G1" s="203" t="str">
        <f>'Program Resources'!E1</f>
        <v>PROGRAM BUDGET FORM</v>
      </c>
    </row>
    <row r="2" spans="1:7" ht="16.5" thickBot="1">
      <c r="A2" s="53"/>
      <c r="B2" s="53"/>
      <c r="C2" s="53"/>
      <c r="D2" s="151"/>
      <c r="E2" s="1"/>
      <c r="F2" s="1"/>
      <c r="G2" s="108"/>
    </row>
    <row r="3" spans="1:7" ht="16.5" thickBot="1">
      <c r="A3" s="384" t="str">
        <f>+'Program Resources'!A3</f>
        <v>Name of Funded Partner</v>
      </c>
      <c r="B3" s="385"/>
      <c r="C3" s="385"/>
      <c r="D3" s="386"/>
      <c r="E3" s="320" t="str">
        <f>'Program Resources'!C3</f>
        <v>Award #</v>
      </c>
      <c r="F3" s="321" t="str">
        <f>'Program Resources'!D3</f>
        <v>Contract Period</v>
      </c>
      <c r="G3" s="320" t="str">
        <f>'Program Resources'!E3</f>
        <v>Date Submitted</v>
      </c>
    </row>
    <row r="4" spans="1:7" s="212" customFormat="1" ht="15.75" thickBot="1">
      <c r="A4" s="387">
        <f>'Program Resources'!A4</f>
        <v>0</v>
      </c>
      <c r="B4" s="388"/>
      <c r="C4" s="388"/>
      <c r="D4" s="389"/>
      <c r="E4" s="219">
        <f>'Program Resources'!C4</f>
        <v>0</v>
      </c>
      <c r="F4" s="181" t="str">
        <f>'Program Resources'!D4</f>
        <v>7/1/2023 - 6/30/2024</v>
      </c>
      <c r="G4" s="218">
        <f>'Program Resources'!E4</f>
        <v>0</v>
      </c>
    </row>
    <row r="5" spans="1:7" ht="16.5" thickBot="1">
      <c r="A5" s="384" t="str">
        <f>+'Program Resources'!A5</f>
        <v>Title - Program</v>
      </c>
      <c r="B5" s="385"/>
      <c r="C5" s="385"/>
      <c r="D5" s="386"/>
      <c r="E5" s="323" t="str">
        <f>'Program Resources'!C5</f>
        <v>County</v>
      </c>
      <c r="F5" s="321" t="str">
        <f>'Program Resources'!D5</f>
        <v>Budget Version</v>
      </c>
      <c r="G5" s="322"/>
    </row>
    <row r="6" spans="1:7" s="212" customFormat="1" ht="15.75" thickBot="1">
      <c r="A6" s="387">
        <f>+'Program Resources'!A6</f>
        <v>0</v>
      </c>
      <c r="B6" s="388"/>
      <c r="C6" s="388"/>
      <c r="D6" s="389"/>
      <c r="E6" s="219">
        <f>'Program Resources'!C6</f>
        <v>0</v>
      </c>
      <c r="F6" s="181" t="str">
        <f>'Program Resources'!D6</f>
        <v>Original</v>
      </c>
      <c r="G6" s="220"/>
    </row>
    <row r="7" spans="1:7">
      <c r="A7" s="133"/>
      <c r="B7" s="133"/>
      <c r="C7" s="133"/>
      <c r="D7" s="134"/>
      <c r="E7" s="180"/>
      <c r="F7" s="180"/>
    </row>
    <row r="8" spans="1:7" ht="13.5" thickBot="1">
      <c r="A8" s="11"/>
      <c r="B8" s="11"/>
      <c r="C8" s="11"/>
      <c r="D8" s="12"/>
      <c r="E8" s="12"/>
      <c r="F8" s="12"/>
      <c r="G8"/>
    </row>
    <row r="9" spans="1:7" ht="50.45" customHeight="1" thickBot="1">
      <c r="A9" s="390" t="s">
        <v>156</v>
      </c>
      <c r="B9" s="391"/>
      <c r="C9" s="391"/>
      <c r="D9" s="391"/>
      <c r="E9" s="391"/>
      <c r="F9" s="392"/>
      <c r="G9" s="229" t="s">
        <v>157</v>
      </c>
    </row>
    <row r="10" spans="1:7" ht="16.5" thickBot="1">
      <c r="A10" s="120" t="s">
        <v>158</v>
      </c>
      <c r="B10" s="121" t="s">
        <v>159</v>
      </c>
      <c r="C10" s="121" t="s">
        <v>160</v>
      </c>
      <c r="D10" s="381" t="s">
        <v>161</v>
      </c>
      <c r="E10" s="382"/>
      <c r="F10" s="383"/>
      <c r="G10" s="109" t="s">
        <v>162</v>
      </c>
    </row>
    <row r="11" spans="1:7" ht="15">
      <c r="A11" s="372" t="s">
        <v>163</v>
      </c>
      <c r="B11" s="373"/>
      <c r="C11" s="374"/>
      <c r="D11" s="375" t="s">
        <v>164</v>
      </c>
      <c r="E11" s="376"/>
      <c r="F11" s="377"/>
      <c r="G11" s="230"/>
    </row>
    <row r="12" spans="1:7" ht="20.100000000000001" customHeight="1" thickBot="1">
      <c r="A12" s="127"/>
      <c r="B12" s="128"/>
      <c r="C12" s="113"/>
      <c r="D12" s="378" t="s">
        <v>165</v>
      </c>
      <c r="E12" s="379"/>
      <c r="F12" s="380"/>
      <c r="G12" s="232">
        <f>ROUND(A12*B12*C12,0)</f>
        <v>0</v>
      </c>
    </row>
    <row r="13" spans="1:7" ht="15.75" thickTop="1">
      <c r="A13" s="372" t="s">
        <v>163</v>
      </c>
      <c r="B13" s="373"/>
      <c r="C13" s="374"/>
      <c r="D13" s="375" t="s">
        <v>164</v>
      </c>
      <c r="E13" s="376"/>
      <c r="F13" s="377"/>
      <c r="G13" s="231"/>
    </row>
    <row r="14" spans="1:7" ht="20.100000000000001" customHeight="1" thickBot="1">
      <c r="A14" s="127"/>
      <c r="B14" s="128"/>
      <c r="C14" s="113"/>
      <c r="D14" s="378" t="s">
        <v>165</v>
      </c>
      <c r="E14" s="379"/>
      <c r="F14" s="380"/>
      <c r="G14" s="232">
        <f>ROUND(A14*B14*C14,0)</f>
        <v>0</v>
      </c>
    </row>
    <row r="15" spans="1:7" ht="15.75" thickTop="1">
      <c r="A15" s="372" t="s">
        <v>166</v>
      </c>
      <c r="B15" s="373"/>
      <c r="C15" s="374"/>
      <c r="D15" s="375" t="s">
        <v>164</v>
      </c>
      <c r="E15" s="376"/>
      <c r="F15" s="377"/>
      <c r="G15" s="231"/>
    </row>
    <row r="16" spans="1:7" ht="20.100000000000001" customHeight="1" thickBot="1">
      <c r="A16" s="127"/>
      <c r="B16" s="128"/>
      <c r="C16" s="113"/>
      <c r="D16" s="378" t="s">
        <v>165</v>
      </c>
      <c r="E16" s="379"/>
      <c r="F16" s="380"/>
      <c r="G16" s="232">
        <f>ROUND(A16*B16*C16,0)</f>
        <v>0</v>
      </c>
    </row>
    <row r="17" spans="1:7" ht="15.75" thickTop="1">
      <c r="A17" s="372" t="s">
        <v>166</v>
      </c>
      <c r="B17" s="373"/>
      <c r="C17" s="374"/>
      <c r="D17" s="375" t="s">
        <v>164</v>
      </c>
      <c r="E17" s="376"/>
      <c r="F17" s="377"/>
      <c r="G17" s="231"/>
    </row>
    <row r="18" spans="1:7" ht="20.100000000000001" customHeight="1" thickBot="1">
      <c r="A18" s="127"/>
      <c r="B18" s="128"/>
      <c r="C18" s="113"/>
      <c r="D18" s="378" t="s">
        <v>165</v>
      </c>
      <c r="E18" s="379"/>
      <c r="F18" s="380"/>
      <c r="G18" s="232">
        <f>ROUND(A18*B18*C18,0)</f>
        <v>0</v>
      </c>
    </row>
    <row r="19" spans="1:7" ht="15.75" thickTop="1">
      <c r="A19" s="372" t="s">
        <v>166</v>
      </c>
      <c r="B19" s="373"/>
      <c r="C19" s="374"/>
      <c r="D19" s="375" t="s">
        <v>164</v>
      </c>
      <c r="E19" s="376"/>
      <c r="F19" s="377"/>
      <c r="G19" s="231"/>
    </row>
    <row r="20" spans="1:7" ht="20.100000000000001" customHeight="1" thickBot="1">
      <c r="A20" s="127"/>
      <c r="B20" s="128"/>
      <c r="C20" s="113"/>
      <c r="D20" s="378" t="s">
        <v>165</v>
      </c>
      <c r="E20" s="379"/>
      <c r="F20" s="380"/>
      <c r="G20" s="232">
        <f>ROUND(A20*B20*C20,0)</f>
        <v>0</v>
      </c>
    </row>
    <row r="21" spans="1:7" ht="15.75" thickTop="1">
      <c r="A21" s="372" t="s">
        <v>166</v>
      </c>
      <c r="B21" s="373"/>
      <c r="C21" s="374"/>
      <c r="D21" s="375" t="s">
        <v>164</v>
      </c>
      <c r="E21" s="376"/>
      <c r="F21" s="377"/>
      <c r="G21" s="231"/>
    </row>
    <row r="22" spans="1:7" ht="20.100000000000001" customHeight="1" thickBot="1">
      <c r="A22" s="127"/>
      <c r="B22" s="128"/>
      <c r="C22" s="113"/>
      <c r="D22" s="378" t="s">
        <v>165</v>
      </c>
      <c r="E22" s="379"/>
      <c r="F22" s="380"/>
      <c r="G22" s="232">
        <f>ROUND(A22*B22*C22,0)</f>
        <v>0</v>
      </c>
    </row>
    <row r="23" spans="1:7" ht="15.75" thickTop="1">
      <c r="A23" s="372" t="s">
        <v>163</v>
      </c>
      <c r="B23" s="373"/>
      <c r="C23" s="374"/>
      <c r="D23" s="375" t="s">
        <v>164</v>
      </c>
      <c r="E23" s="376"/>
      <c r="F23" s="377"/>
      <c r="G23" s="231"/>
    </row>
    <row r="24" spans="1:7" ht="20.100000000000001" customHeight="1" thickBot="1">
      <c r="A24" s="127"/>
      <c r="B24" s="128"/>
      <c r="C24" s="113"/>
      <c r="D24" s="378" t="s">
        <v>165</v>
      </c>
      <c r="E24" s="379"/>
      <c r="F24" s="380"/>
      <c r="G24" s="232">
        <f>ROUND(A24*B24*C24,0)</f>
        <v>0</v>
      </c>
    </row>
    <row r="25" spans="1:7" ht="15.75" thickTop="1">
      <c r="A25" s="372" t="s">
        <v>166</v>
      </c>
      <c r="B25" s="373"/>
      <c r="C25" s="374"/>
      <c r="D25" s="375" t="s">
        <v>164</v>
      </c>
      <c r="E25" s="376"/>
      <c r="F25" s="377"/>
      <c r="G25" s="231"/>
    </row>
    <row r="26" spans="1:7" ht="20.100000000000001" customHeight="1" thickBot="1">
      <c r="A26" s="127"/>
      <c r="B26" s="128"/>
      <c r="C26" s="113"/>
      <c r="D26" s="378" t="s">
        <v>165</v>
      </c>
      <c r="E26" s="379"/>
      <c r="F26" s="380"/>
      <c r="G26" s="232">
        <f>ROUND(A26*B26*C26,0)</f>
        <v>0</v>
      </c>
    </row>
    <row r="27" spans="1:7" ht="15.75" thickTop="1">
      <c r="A27" s="372" t="s">
        <v>166</v>
      </c>
      <c r="B27" s="373"/>
      <c r="C27" s="374"/>
      <c r="D27" s="375" t="s">
        <v>164</v>
      </c>
      <c r="E27" s="376"/>
      <c r="F27" s="377"/>
      <c r="G27" s="231"/>
    </row>
    <row r="28" spans="1:7" ht="20.100000000000001" customHeight="1" thickBot="1">
      <c r="A28" s="127"/>
      <c r="B28" s="128"/>
      <c r="C28" s="113"/>
      <c r="D28" s="378" t="s">
        <v>165</v>
      </c>
      <c r="E28" s="379"/>
      <c r="F28" s="380"/>
      <c r="G28" s="232">
        <f>ROUND(A28*B28*C28,0)</f>
        <v>0</v>
      </c>
    </row>
    <row r="29" spans="1:7" ht="15.75" thickTop="1">
      <c r="A29" s="372" t="s">
        <v>166</v>
      </c>
      <c r="B29" s="373"/>
      <c r="C29" s="374"/>
      <c r="D29" s="375" t="s">
        <v>164</v>
      </c>
      <c r="E29" s="376"/>
      <c r="F29" s="377"/>
      <c r="G29" s="231"/>
    </row>
    <row r="30" spans="1:7" ht="20.100000000000001" customHeight="1" thickBot="1">
      <c r="A30" s="127"/>
      <c r="B30" s="128"/>
      <c r="C30" s="113"/>
      <c r="D30" s="378" t="s">
        <v>165</v>
      </c>
      <c r="E30" s="379"/>
      <c r="F30" s="380"/>
      <c r="G30" s="232">
        <f>ROUND(A30*B30*C30,0)</f>
        <v>0</v>
      </c>
    </row>
    <row r="31" spans="1:7" ht="15.75" thickTop="1">
      <c r="A31" s="372" t="s">
        <v>166</v>
      </c>
      <c r="B31" s="373"/>
      <c r="C31" s="374"/>
      <c r="D31" s="375" t="s">
        <v>164</v>
      </c>
      <c r="E31" s="376"/>
      <c r="F31" s="377"/>
      <c r="G31" s="231"/>
    </row>
    <row r="32" spans="1:7" ht="20.100000000000001" customHeight="1" thickBot="1">
      <c r="A32" s="127"/>
      <c r="B32" s="128"/>
      <c r="C32" s="113"/>
      <c r="D32" s="378" t="s">
        <v>165</v>
      </c>
      <c r="E32" s="379"/>
      <c r="F32" s="380"/>
      <c r="G32" s="232">
        <f>ROUND(A32*B32*C32,0)</f>
        <v>0</v>
      </c>
    </row>
    <row r="33" spans="1:7" ht="15.75" thickTop="1">
      <c r="A33" s="372" t="s">
        <v>163</v>
      </c>
      <c r="B33" s="373"/>
      <c r="C33" s="374"/>
      <c r="D33" s="375" t="s">
        <v>164</v>
      </c>
      <c r="E33" s="376"/>
      <c r="F33" s="377"/>
      <c r="G33" s="231"/>
    </row>
    <row r="34" spans="1:7" ht="20.100000000000001" customHeight="1" thickBot="1">
      <c r="A34" s="127"/>
      <c r="B34" s="128"/>
      <c r="C34" s="113"/>
      <c r="D34" s="378" t="s">
        <v>165</v>
      </c>
      <c r="E34" s="379"/>
      <c r="F34" s="380"/>
      <c r="G34" s="232">
        <f>ROUND(A34*B34*C34,0)</f>
        <v>0</v>
      </c>
    </row>
    <row r="35" spans="1:7" ht="15.75" thickTop="1">
      <c r="A35" s="372" t="s">
        <v>166</v>
      </c>
      <c r="B35" s="373"/>
      <c r="C35" s="374"/>
      <c r="D35" s="375" t="s">
        <v>164</v>
      </c>
      <c r="E35" s="376"/>
      <c r="F35" s="377"/>
      <c r="G35" s="231"/>
    </row>
    <row r="36" spans="1:7" ht="20.100000000000001" customHeight="1" thickBot="1">
      <c r="A36" s="127"/>
      <c r="B36" s="128"/>
      <c r="C36" s="113"/>
      <c r="D36" s="378" t="s">
        <v>165</v>
      </c>
      <c r="E36" s="379"/>
      <c r="F36" s="380"/>
      <c r="G36" s="232">
        <f>ROUND(A36*B36*C36,0)</f>
        <v>0</v>
      </c>
    </row>
    <row r="37" spans="1:7" ht="15.75" thickTop="1">
      <c r="A37" s="372" t="s">
        <v>166</v>
      </c>
      <c r="B37" s="373"/>
      <c r="C37" s="374"/>
      <c r="D37" s="375" t="s">
        <v>164</v>
      </c>
      <c r="E37" s="376"/>
      <c r="F37" s="377"/>
      <c r="G37" s="231"/>
    </row>
    <row r="38" spans="1:7" ht="20.100000000000001" customHeight="1" thickBot="1">
      <c r="A38" s="127"/>
      <c r="B38" s="128"/>
      <c r="C38" s="113"/>
      <c r="D38" s="378" t="s">
        <v>165</v>
      </c>
      <c r="E38" s="379"/>
      <c r="F38" s="380"/>
      <c r="G38" s="232">
        <f>ROUND(A38*B38*C38,0)</f>
        <v>0</v>
      </c>
    </row>
    <row r="39" spans="1:7" ht="15.75" thickTop="1">
      <c r="A39" s="372" t="s">
        <v>166</v>
      </c>
      <c r="B39" s="373"/>
      <c r="C39" s="374"/>
      <c r="D39" s="375" t="s">
        <v>164</v>
      </c>
      <c r="E39" s="376"/>
      <c r="F39" s="377"/>
      <c r="G39" s="231"/>
    </row>
    <row r="40" spans="1:7" ht="20.100000000000001" customHeight="1" thickBot="1">
      <c r="A40" s="127"/>
      <c r="B40" s="128"/>
      <c r="C40" s="113"/>
      <c r="D40" s="378" t="s">
        <v>165</v>
      </c>
      <c r="E40" s="379"/>
      <c r="F40" s="380"/>
      <c r="G40" s="232">
        <f>ROUND(A40*B40*C40,0)</f>
        <v>0</v>
      </c>
    </row>
    <row r="41" spans="1:7" ht="15.75" thickTop="1">
      <c r="A41" s="372" t="s">
        <v>163</v>
      </c>
      <c r="B41" s="373"/>
      <c r="C41" s="374"/>
      <c r="D41" s="375" t="s">
        <v>164</v>
      </c>
      <c r="E41" s="376"/>
      <c r="F41" s="377"/>
      <c r="G41" s="231"/>
    </row>
    <row r="42" spans="1:7" ht="20.100000000000001" customHeight="1" thickBot="1">
      <c r="A42" s="127"/>
      <c r="B42" s="128"/>
      <c r="C42" s="113"/>
      <c r="D42" s="378" t="s">
        <v>165</v>
      </c>
      <c r="E42" s="379"/>
      <c r="F42" s="380"/>
      <c r="G42" s="232">
        <f>ROUND(A42*B42*C42,0)</f>
        <v>0</v>
      </c>
    </row>
    <row r="43" spans="1:7" ht="15.75" thickTop="1">
      <c r="A43" s="372" t="s">
        <v>166</v>
      </c>
      <c r="B43" s="373"/>
      <c r="C43" s="374"/>
      <c r="D43" s="375" t="s">
        <v>164</v>
      </c>
      <c r="E43" s="376"/>
      <c r="F43" s="377"/>
      <c r="G43" s="231"/>
    </row>
    <row r="44" spans="1:7" ht="20.100000000000001" customHeight="1" thickBot="1">
      <c r="A44" s="127"/>
      <c r="B44" s="128"/>
      <c r="C44" s="113"/>
      <c r="D44" s="378" t="s">
        <v>165</v>
      </c>
      <c r="E44" s="379"/>
      <c r="F44" s="380"/>
      <c r="G44" s="232">
        <f>ROUND(A44*B44*C44,0)</f>
        <v>0</v>
      </c>
    </row>
    <row r="45" spans="1:7" ht="15.75" thickTop="1">
      <c r="A45" s="372" t="s">
        <v>166</v>
      </c>
      <c r="B45" s="373"/>
      <c r="C45" s="374"/>
      <c r="D45" s="375" t="s">
        <v>164</v>
      </c>
      <c r="E45" s="376"/>
      <c r="F45" s="377"/>
      <c r="G45" s="231"/>
    </row>
    <row r="46" spans="1:7" ht="20.100000000000001" customHeight="1" thickBot="1">
      <c r="A46" s="127"/>
      <c r="B46" s="128"/>
      <c r="C46" s="113"/>
      <c r="D46" s="378" t="s">
        <v>165</v>
      </c>
      <c r="E46" s="379"/>
      <c r="F46" s="380"/>
      <c r="G46" s="232">
        <f>ROUND(A46*B46*C46,0)</f>
        <v>0</v>
      </c>
    </row>
    <row r="47" spans="1:7" ht="15.75" thickTop="1">
      <c r="A47" s="372" t="s">
        <v>166</v>
      </c>
      <c r="B47" s="373"/>
      <c r="C47" s="374"/>
      <c r="D47" s="375" t="s">
        <v>164</v>
      </c>
      <c r="E47" s="376"/>
      <c r="F47" s="377"/>
      <c r="G47" s="231"/>
    </row>
    <row r="48" spans="1:7" ht="20.100000000000001" customHeight="1" thickBot="1">
      <c r="A48" s="127"/>
      <c r="B48" s="128"/>
      <c r="C48" s="113"/>
      <c r="D48" s="378" t="s">
        <v>165</v>
      </c>
      <c r="E48" s="379"/>
      <c r="F48" s="380"/>
      <c r="G48" s="232">
        <f>ROUND(A48*B48*C48,0)</f>
        <v>0</v>
      </c>
    </row>
    <row r="49" spans="1:7" ht="15.75" thickTop="1">
      <c r="A49" s="372" t="s">
        <v>166</v>
      </c>
      <c r="B49" s="373"/>
      <c r="C49" s="374"/>
      <c r="D49" s="375" t="s">
        <v>164</v>
      </c>
      <c r="E49" s="376"/>
      <c r="F49" s="377"/>
      <c r="G49" s="231"/>
    </row>
    <row r="50" spans="1:7" ht="20.100000000000001" customHeight="1" thickBot="1">
      <c r="A50" s="127"/>
      <c r="B50" s="128"/>
      <c r="C50" s="113"/>
      <c r="D50" s="378" t="s">
        <v>165</v>
      </c>
      <c r="E50" s="379"/>
      <c r="F50" s="380"/>
      <c r="G50" s="232">
        <f>ROUND(A50*B50*C50,0)</f>
        <v>0</v>
      </c>
    </row>
    <row r="51" spans="1:7" ht="15.75" thickTop="1">
      <c r="A51" s="372" t="s">
        <v>163</v>
      </c>
      <c r="B51" s="373"/>
      <c r="C51" s="374"/>
      <c r="D51" s="375" t="s">
        <v>164</v>
      </c>
      <c r="E51" s="376"/>
      <c r="F51" s="377"/>
      <c r="G51" s="231"/>
    </row>
    <row r="52" spans="1:7" ht="20.100000000000001" customHeight="1" thickBot="1">
      <c r="A52" s="127"/>
      <c r="B52" s="128"/>
      <c r="C52" s="113"/>
      <c r="D52" s="378" t="s">
        <v>165</v>
      </c>
      <c r="E52" s="379"/>
      <c r="F52" s="380"/>
      <c r="G52" s="232">
        <f>ROUND(A52*B52*C52,0)</f>
        <v>0</v>
      </c>
    </row>
    <row r="53" spans="1:7" ht="15.75" thickTop="1">
      <c r="A53" s="372" t="s">
        <v>166</v>
      </c>
      <c r="B53" s="373"/>
      <c r="C53" s="374"/>
      <c r="D53" s="375" t="s">
        <v>164</v>
      </c>
      <c r="E53" s="376"/>
      <c r="F53" s="377"/>
      <c r="G53" s="231"/>
    </row>
    <row r="54" spans="1:7" ht="20.100000000000001" customHeight="1" thickBot="1">
      <c r="A54" s="127"/>
      <c r="B54" s="128"/>
      <c r="C54" s="113"/>
      <c r="D54" s="378" t="s">
        <v>165</v>
      </c>
      <c r="E54" s="379"/>
      <c r="F54" s="380"/>
      <c r="G54" s="232">
        <f>ROUND(A54*B54*C54,0)</f>
        <v>0</v>
      </c>
    </row>
    <row r="55" spans="1:7" ht="15.75" thickTop="1">
      <c r="A55" s="372" t="s">
        <v>166</v>
      </c>
      <c r="B55" s="373"/>
      <c r="C55" s="374"/>
      <c r="D55" s="375" t="s">
        <v>164</v>
      </c>
      <c r="E55" s="376"/>
      <c r="F55" s="377"/>
      <c r="G55" s="231"/>
    </row>
    <row r="56" spans="1:7" ht="20.100000000000001" customHeight="1" thickBot="1">
      <c r="A56" s="127"/>
      <c r="B56" s="128"/>
      <c r="C56" s="113"/>
      <c r="D56" s="378" t="s">
        <v>165</v>
      </c>
      <c r="E56" s="379"/>
      <c r="F56" s="380"/>
      <c r="G56" s="232">
        <f>ROUND(A56*B56*C56,0)</f>
        <v>0</v>
      </c>
    </row>
    <row r="57" spans="1:7" ht="15.75" thickTop="1">
      <c r="A57" s="372" t="s">
        <v>166</v>
      </c>
      <c r="B57" s="373"/>
      <c r="C57" s="374"/>
      <c r="D57" s="375" t="s">
        <v>164</v>
      </c>
      <c r="E57" s="376"/>
      <c r="F57" s="377"/>
      <c r="G57" s="231"/>
    </row>
    <row r="58" spans="1:7" ht="20.100000000000001" customHeight="1" thickBot="1">
      <c r="A58" s="127"/>
      <c r="B58" s="128"/>
      <c r="C58" s="113"/>
      <c r="D58" s="378" t="s">
        <v>165</v>
      </c>
      <c r="E58" s="379"/>
      <c r="F58" s="380"/>
      <c r="G58" s="232">
        <f>ROUND(A58*B58*C58,0)</f>
        <v>0</v>
      </c>
    </row>
    <row r="59" spans="1:7" ht="15.75" thickTop="1">
      <c r="A59" s="372" t="s">
        <v>166</v>
      </c>
      <c r="B59" s="373"/>
      <c r="C59" s="374"/>
      <c r="D59" s="375" t="s">
        <v>164</v>
      </c>
      <c r="E59" s="376"/>
      <c r="F59" s="377"/>
      <c r="G59" s="231"/>
    </row>
    <row r="60" spans="1:7" ht="20.100000000000001" customHeight="1" thickBot="1">
      <c r="A60" s="127"/>
      <c r="B60" s="128"/>
      <c r="C60" s="113"/>
      <c r="D60" s="378" t="s">
        <v>165</v>
      </c>
      <c r="E60" s="379"/>
      <c r="F60" s="380"/>
      <c r="G60" s="232">
        <f>ROUND(A60*B60*C60,0)</f>
        <v>0</v>
      </c>
    </row>
    <row r="61" spans="1:7" ht="15.75" thickTop="1">
      <c r="A61" s="372" t="s">
        <v>163</v>
      </c>
      <c r="B61" s="373"/>
      <c r="C61" s="374"/>
      <c r="D61" s="375" t="s">
        <v>164</v>
      </c>
      <c r="E61" s="376"/>
      <c r="F61" s="377"/>
      <c r="G61" s="231"/>
    </row>
    <row r="62" spans="1:7" ht="20.100000000000001" customHeight="1" thickBot="1">
      <c r="A62" s="127"/>
      <c r="B62" s="128"/>
      <c r="C62" s="113"/>
      <c r="D62" s="378" t="s">
        <v>165</v>
      </c>
      <c r="E62" s="379"/>
      <c r="F62" s="380"/>
      <c r="G62" s="232">
        <f>ROUND(A62*B62*C62,0)</f>
        <v>0</v>
      </c>
    </row>
    <row r="63" spans="1:7" ht="15.75" thickTop="1">
      <c r="A63" s="372" t="s">
        <v>166</v>
      </c>
      <c r="B63" s="373"/>
      <c r="C63" s="374"/>
      <c r="D63" s="375" t="s">
        <v>164</v>
      </c>
      <c r="E63" s="376"/>
      <c r="F63" s="377"/>
      <c r="G63" s="231"/>
    </row>
    <row r="64" spans="1:7" ht="20.100000000000001" customHeight="1" thickBot="1">
      <c r="A64" s="127"/>
      <c r="B64" s="128"/>
      <c r="C64" s="113"/>
      <c r="D64" s="378" t="s">
        <v>165</v>
      </c>
      <c r="E64" s="379"/>
      <c r="F64" s="380"/>
      <c r="G64" s="232">
        <f>ROUND(A64*B64*C64,0)</f>
        <v>0</v>
      </c>
    </row>
    <row r="65" spans="1:7" ht="15.75" thickTop="1">
      <c r="A65" s="372" t="s">
        <v>166</v>
      </c>
      <c r="B65" s="373"/>
      <c r="C65" s="374"/>
      <c r="D65" s="375" t="s">
        <v>164</v>
      </c>
      <c r="E65" s="376"/>
      <c r="F65" s="377"/>
      <c r="G65" s="231"/>
    </row>
    <row r="66" spans="1:7" ht="20.100000000000001" customHeight="1" thickBot="1">
      <c r="A66" s="127"/>
      <c r="B66" s="128"/>
      <c r="C66" s="113"/>
      <c r="D66" s="378" t="s">
        <v>165</v>
      </c>
      <c r="E66" s="379"/>
      <c r="F66" s="380"/>
      <c r="G66" s="232">
        <f>ROUND(A66*B66*C66,0)</f>
        <v>0</v>
      </c>
    </row>
    <row r="67" spans="1:7" ht="15.75" thickTop="1">
      <c r="A67" s="372" t="s">
        <v>166</v>
      </c>
      <c r="B67" s="373"/>
      <c r="C67" s="374"/>
      <c r="D67" s="375" t="s">
        <v>164</v>
      </c>
      <c r="E67" s="376"/>
      <c r="F67" s="377"/>
      <c r="G67" s="231"/>
    </row>
    <row r="68" spans="1:7" ht="20.100000000000001" customHeight="1" thickBot="1">
      <c r="A68" s="127"/>
      <c r="B68" s="128"/>
      <c r="C68" s="113"/>
      <c r="D68" s="378" t="s">
        <v>165</v>
      </c>
      <c r="E68" s="379"/>
      <c r="F68" s="380"/>
      <c r="G68" s="232">
        <f>ROUND(A68*B68*C68,0)</f>
        <v>0</v>
      </c>
    </row>
    <row r="69" spans="1:7" ht="15.75" thickTop="1">
      <c r="A69" s="372" t="s">
        <v>163</v>
      </c>
      <c r="B69" s="373"/>
      <c r="C69" s="374"/>
      <c r="D69" s="375" t="s">
        <v>164</v>
      </c>
      <c r="E69" s="376"/>
      <c r="F69" s="377"/>
      <c r="G69" s="231"/>
    </row>
    <row r="70" spans="1:7" ht="20.100000000000001" customHeight="1" thickBot="1">
      <c r="A70" s="127"/>
      <c r="B70" s="128"/>
      <c r="C70" s="113"/>
      <c r="D70" s="378" t="s">
        <v>165</v>
      </c>
      <c r="E70" s="379"/>
      <c r="F70" s="380"/>
      <c r="G70" s="232">
        <f>ROUND(A70*B70*C70,0)</f>
        <v>0</v>
      </c>
    </row>
    <row r="71" spans="1:7" ht="15.75" thickTop="1">
      <c r="A71" s="372" t="s">
        <v>166</v>
      </c>
      <c r="B71" s="373"/>
      <c r="C71" s="374"/>
      <c r="D71" s="375" t="s">
        <v>164</v>
      </c>
      <c r="E71" s="376"/>
      <c r="F71" s="377"/>
      <c r="G71" s="231"/>
    </row>
    <row r="72" spans="1:7" ht="20.100000000000001" customHeight="1" thickBot="1">
      <c r="A72" s="127"/>
      <c r="B72" s="128"/>
      <c r="C72" s="113"/>
      <c r="D72" s="378" t="s">
        <v>165</v>
      </c>
      <c r="E72" s="379"/>
      <c r="F72" s="380"/>
      <c r="G72" s="232">
        <f>ROUND(A72*B72*C72,0)</f>
        <v>0</v>
      </c>
    </row>
    <row r="73" spans="1:7" ht="15.75" thickTop="1">
      <c r="A73" s="372" t="s">
        <v>166</v>
      </c>
      <c r="B73" s="373"/>
      <c r="C73" s="374"/>
      <c r="D73" s="375" t="s">
        <v>164</v>
      </c>
      <c r="E73" s="376"/>
      <c r="F73" s="377"/>
      <c r="G73" s="231"/>
    </row>
    <row r="74" spans="1:7" ht="20.100000000000001" customHeight="1" thickBot="1">
      <c r="A74" s="127"/>
      <c r="B74" s="128"/>
      <c r="C74" s="113"/>
      <c r="D74" s="378" t="s">
        <v>165</v>
      </c>
      <c r="E74" s="379"/>
      <c r="F74" s="380"/>
      <c r="G74" s="232">
        <f>ROUND(A74*B74*C74,0)</f>
        <v>0</v>
      </c>
    </row>
    <row r="75" spans="1:7" ht="15.75" thickTop="1">
      <c r="A75" s="372" t="s">
        <v>166</v>
      </c>
      <c r="B75" s="373"/>
      <c r="C75" s="374"/>
      <c r="D75" s="375" t="s">
        <v>164</v>
      </c>
      <c r="E75" s="376"/>
      <c r="F75" s="377"/>
      <c r="G75" s="231"/>
    </row>
    <row r="76" spans="1:7" ht="20.100000000000001" customHeight="1" thickBot="1">
      <c r="A76" s="127"/>
      <c r="B76" s="128"/>
      <c r="C76" s="113"/>
      <c r="D76" s="378" t="s">
        <v>165</v>
      </c>
      <c r="E76" s="379"/>
      <c r="F76" s="380"/>
      <c r="G76" s="232">
        <f>ROUND(A76*B76*C76,0)</f>
        <v>0</v>
      </c>
    </row>
    <row r="77" spans="1:7" ht="15.75" hidden="1" thickTop="1">
      <c r="A77" s="372" t="s">
        <v>166</v>
      </c>
      <c r="B77" s="373"/>
      <c r="C77" s="374"/>
      <c r="D77" s="375" t="s">
        <v>164</v>
      </c>
      <c r="E77" s="376"/>
      <c r="F77" s="377"/>
      <c r="G77" s="231"/>
    </row>
    <row r="78" spans="1:7" ht="20.100000000000001" hidden="1" customHeight="1" thickBot="1">
      <c r="A78" s="127"/>
      <c r="B78" s="128"/>
      <c r="C78" s="113"/>
      <c r="D78" s="378" t="s">
        <v>165</v>
      </c>
      <c r="E78" s="379"/>
      <c r="F78" s="380"/>
      <c r="G78" s="232">
        <f>ROUND(A78*B78*C78,0)</f>
        <v>0</v>
      </c>
    </row>
    <row r="79" spans="1:7" ht="15.75" hidden="1" thickTop="1">
      <c r="A79" s="372" t="s">
        <v>163</v>
      </c>
      <c r="B79" s="373"/>
      <c r="C79" s="374"/>
      <c r="D79" s="375" t="s">
        <v>164</v>
      </c>
      <c r="E79" s="376"/>
      <c r="F79" s="377"/>
      <c r="G79" s="231"/>
    </row>
    <row r="80" spans="1:7" ht="20.100000000000001" hidden="1" customHeight="1" thickBot="1">
      <c r="A80" s="127"/>
      <c r="B80" s="128"/>
      <c r="C80" s="113"/>
      <c r="D80" s="378" t="s">
        <v>165</v>
      </c>
      <c r="E80" s="379"/>
      <c r="F80" s="380"/>
      <c r="G80" s="232">
        <f>ROUND(A80*B80*C80,0)</f>
        <v>0</v>
      </c>
    </row>
    <row r="81" spans="1:7" ht="15.75" hidden="1" thickTop="1">
      <c r="A81" s="372" t="s">
        <v>166</v>
      </c>
      <c r="B81" s="373"/>
      <c r="C81" s="374"/>
      <c r="D81" s="375" t="s">
        <v>164</v>
      </c>
      <c r="E81" s="376"/>
      <c r="F81" s="377"/>
      <c r="G81" s="231"/>
    </row>
    <row r="82" spans="1:7" ht="20.100000000000001" hidden="1" customHeight="1" thickBot="1">
      <c r="A82" s="127"/>
      <c r="B82" s="128"/>
      <c r="C82" s="113"/>
      <c r="D82" s="378" t="s">
        <v>165</v>
      </c>
      <c r="E82" s="379"/>
      <c r="F82" s="380"/>
      <c r="G82" s="232">
        <f>ROUND(A82*B82*C82,0)</f>
        <v>0</v>
      </c>
    </row>
    <row r="83" spans="1:7" ht="15.75" hidden="1" thickTop="1">
      <c r="A83" s="372" t="s">
        <v>166</v>
      </c>
      <c r="B83" s="373"/>
      <c r="C83" s="374"/>
      <c r="D83" s="375" t="s">
        <v>164</v>
      </c>
      <c r="E83" s="376"/>
      <c r="F83" s="377"/>
      <c r="G83" s="231"/>
    </row>
    <row r="84" spans="1:7" ht="20.100000000000001" hidden="1" customHeight="1" thickBot="1">
      <c r="A84" s="127"/>
      <c r="B84" s="128"/>
      <c r="C84" s="113"/>
      <c r="D84" s="378" t="s">
        <v>165</v>
      </c>
      <c r="E84" s="379"/>
      <c r="F84" s="380"/>
      <c r="G84" s="232">
        <f>ROUND(A84*B84*C84,0)</f>
        <v>0</v>
      </c>
    </row>
    <row r="85" spans="1:7" ht="15.75" hidden="1" thickTop="1">
      <c r="A85" s="372" t="s">
        <v>166</v>
      </c>
      <c r="B85" s="373"/>
      <c r="C85" s="374"/>
      <c r="D85" s="375" t="s">
        <v>164</v>
      </c>
      <c r="E85" s="376"/>
      <c r="F85" s="377"/>
      <c r="G85" s="231"/>
    </row>
    <row r="86" spans="1:7" ht="20.100000000000001" hidden="1" customHeight="1" thickBot="1">
      <c r="A86" s="127"/>
      <c r="B86" s="128"/>
      <c r="C86" s="113"/>
      <c r="D86" s="378" t="s">
        <v>165</v>
      </c>
      <c r="E86" s="379"/>
      <c r="F86" s="380"/>
      <c r="G86" s="232">
        <f>ROUND(A86*B86*C86,0)</f>
        <v>0</v>
      </c>
    </row>
    <row r="87" spans="1:7" ht="15.75" hidden="1" thickTop="1">
      <c r="A87" s="372" t="s">
        <v>166</v>
      </c>
      <c r="B87" s="373"/>
      <c r="C87" s="374"/>
      <c r="D87" s="375" t="s">
        <v>164</v>
      </c>
      <c r="E87" s="376"/>
      <c r="F87" s="377"/>
      <c r="G87" s="231"/>
    </row>
    <row r="88" spans="1:7" ht="20.100000000000001" hidden="1" customHeight="1" thickBot="1">
      <c r="A88" s="127"/>
      <c r="B88" s="128"/>
      <c r="C88" s="113"/>
      <c r="D88" s="378" t="s">
        <v>165</v>
      </c>
      <c r="E88" s="379"/>
      <c r="F88" s="380"/>
      <c r="G88" s="232">
        <f>ROUND(A88*B88*C88,0)</f>
        <v>0</v>
      </c>
    </row>
    <row r="89" spans="1:7" ht="15.75" hidden="1" thickTop="1">
      <c r="A89" s="372" t="s">
        <v>163</v>
      </c>
      <c r="B89" s="373"/>
      <c r="C89" s="374"/>
      <c r="D89" s="375" t="s">
        <v>164</v>
      </c>
      <c r="E89" s="376"/>
      <c r="F89" s="377"/>
      <c r="G89" s="231"/>
    </row>
    <row r="90" spans="1:7" ht="20.100000000000001" hidden="1" customHeight="1" thickBot="1">
      <c r="A90" s="127"/>
      <c r="B90" s="128"/>
      <c r="C90" s="113"/>
      <c r="D90" s="378" t="s">
        <v>165</v>
      </c>
      <c r="E90" s="379"/>
      <c r="F90" s="380"/>
      <c r="G90" s="232">
        <f>ROUND(A90*B90*C90,0)</f>
        <v>0</v>
      </c>
    </row>
    <row r="91" spans="1:7" ht="15.75" hidden="1" thickTop="1">
      <c r="A91" s="372" t="s">
        <v>166</v>
      </c>
      <c r="B91" s="373"/>
      <c r="C91" s="374"/>
      <c r="D91" s="375" t="s">
        <v>164</v>
      </c>
      <c r="E91" s="376"/>
      <c r="F91" s="377"/>
      <c r="G91" s="231"/>
    </row>
    <row r="92" spans="1:7" ht="20.100000000000001" hidden="1" customHeight="1" thickBot="1">
      <c r="A92" s="127"/>
      <c r="B92" s="128"/>
      <c r="C92" s="113"/>
      <c r="D92" s="378" t="s">
        <v>165</v>
      </c>
      <c r="E92" s="379"/>
      <c r="F92" s="380"/>
      <c r="G92" s="232">
        <f>ROUND(A92*B92*C92,0)</f>
        <v>0</v>
      </c>
    </row>
    <row r="93" spans="1:7" ht="15.75" hidden="1" thickTop="1">
      <c r="A93" s="372" t="s">
        <v>166</v>
      </c>
      <c r="B93" s="373"/>
      <c r="C93" s="374"/>
      <c r="D93" s="375" t="s">
        <v>164</v>
      </c>
      <c r="E93" s="376"/>
      <c r="F93" s="377"/>
      <c r="G93" s="231"/>
    </row>
    <row r="94" spans="1:7" ht="20.100000000000001" hidden="1" customHeight="1" thickBot="1">
      <c r="A94" s="127"/>
      <c r="B94" s="128"/>
      <c r="C94" s="113"/>
      <c r="D94" s="378" t="s">
        <v>165</v>
      </c>
      <c r="E94" s="379"/>
      <c r="F94" s="380"/>
      <c r="G94" s="232">
        <f>ROUND(A94*B94*C94,0)</f>
        <v>0</v>
      </c>
    </row>
    <row r="95" spans="1:7" ht="15.75" hidden="1" thickTop="1">
      <c r="A95" s="372" t="s">
        <v>166</v>
      </c>
      <c r="B95" s="373"/>
      <c r="C95" s="374"/>
      <c r="D95" s="375" t="s">
        <v>164</v>
      </c>
      <c r="E95" s="376"/>
      <c r="F95" s="377"/>
      <c r="G95" s="231"/>
    </row>
    <row r="96" spans="1:7" ht="20.100000000000001" hidden="1" customHeight="1" thickBot="1">
      <c r="A96" s="127"/>
      <c r="B96" s="128"/>
      <c r="C96" s="113"/>
      <c r="D96" s="378" t="s">
        <v>165</v>
      </c>
      <c r="E96" s="379"/>
      <c r="F96" s="380"/>
      <c r="G96" s="232">
        <f>ROUND(A96*B96*C96,0)</f>
        <v>0</v>
      </c>
    </row>
    <row r="97" spans="1:7" ht="15.75" hidden="1" thickTop="1">
      <c r="A97" s="372" t="s">
        <v>166</v>
      </c>
      <c r="B97" s="373"/>
      <c r="C97" s="374"/>
      <c r="D97" s="375" t="s">
        <v>164</v>
      </c>
      <c r="E97" s="376"/>
      <c r="F97" s="377"/>
      <c r="G97" s="231"/>
    </row>
    <row r="98" spans="1:7" ht="20.100000000000001" hidden="1" customHeight="1" thickBot="1">
      <c r="A98" s="127"/>
      <c r="B98" s="128"/>
      <c r="C98" s="113"/>
      <c r="D98" s="378" t="s">
        <v>165</v>
      </c>
      <c r="E98" s="379"/>
      <c r="F98" s="380"/>
      <c r="G98" s="232">
        <f>ROUND(A98*B98*C98,0)</f>
        <v>0</v>
      </c>
    </row>
    <row r="99" spans="1:7" ht="16.5" thickTop="1" thickBot="1">
      <c r="A99" s="118"/>
      <c r="B99" s="81"/>
      <c r="C99" s="119"/>
      <c r="D99" s="143" t="s">
        <v>167</v>
      </c>
      <c r="E99" s="228"/>
      <c r="F99" s="144"/>
      <c r="G99" s="110">
        <f>SUM(G11:G98)</f>
        <v>0</v>
      </c>
    </row>
    <row r="100" spans="1:7" ht="15.75">
      <c r="A100" s="114"/>
      <c r="B100" s="77"/>
      <c r="C100" s="115"/>
      <c r="D100" s="239" t="s">
        <v>168</v>
      </c>
      <c r="E100" s="240"/>
      <c r="F100" s="241"/>
      <c r="G100" s="141"/>
    </row>
    <row r="101" spans="1:7" ht="15.75">
      <c r="A101" s="116"/>
      <c r="B101" s="72"/>
      <c r="C101" s="117"/>
      <c r="D101" s="242" t="s">
        <v>169</v>
      </c>
      <c r="E101" s="243"/>
      <c r="F101" s="244"/>
      <c r="G101" s="141"/>
    </row>
    <row r="102" spans="1:7" ht="15.75">
      <c r="A102" s="116"/>
      <c r="B102" s="72"/>
      <c r="C102" s="117"/>
      <c r="D102" s="308" t="s">
        <v>170</v>
      </c>
      <c r="E102" s="243"/>
      <c r="F102" s="244"/>
      <c r="G102" s="141"/>
    </row>
    <row r="103" spans="1:7" ht="15.75" thickBot="1">
      <c r="A103" s="116"/>
      <c r="B103" s="72"/>
      <c r="C103" s="117"/>
      <c r="D103" s="245" t="s">
        <v>171</v>
      </c>
      <c r="E103" s="246"/>
      <c r="F103" s="247"/>
      <c r="G103" s="111">
        <f>SUM(G100:G102)</f>
        <v>0</v>
      </c>
    </row>
    <row r="104" spans="1:7" ht="15.75" thickBot="1">
      <c r="A104" s="118"/>
      <c r="B104" s="81"/>
      <c r="C104" s="119"/>
      <c r="D104" s="264" t="s">
        <v>172</v>
      </c>
      <c r="E104" s="238"/>
      <c r="F104" s="238"/>
      <c r="G104" s="112">
        <f>+G99+G103</f>
        <v>0</v>
      </c>
    </row>
    <row r="105" spans="1:7">
      <c r="B105" s="13"/>
      <c r="C105" s="13"/>
      <c r="G105" s="131"/>
    </row>
    <row r="106" spans="1:7">
      <c r="A106" s="14" t="str">
        <f>'Program Resources'!A65</f>
        <v>Revised: June 2023</v>
      </c>
      <c r="C106" s="13"/>
      <c r="G106" s="131"/>
    </row>
    <row r="108" spans="1:7">
      <c r="A108" s="99" t="s">
        <v>173</v>
      </c>
      <c r="B108" s="99"/>
      <c r="C108" s="99"/>
      <c r="D108" s="99"/>
      <c r="E108" s="99"/>
      <c r="F108" s="99"/>
      <c r="G108" s="99"/>
    </row>
  </sheetData>
  <sheetProtection algorithmName="SHA-512" hashValue="g1v+wy91CF/7l2SZLh/TGpR+EfpDOAUAHs4m09xTzGKeEMLc5E4ucVlceeA+zSUPMxrhLI2ghcxP35Q44fV09A==" saltValue="IrXHto694F9xeVND6YyEqQ==" spinCount="100000" sheet="1" selectLockedCells="1"/>
  <mergeCells count="138">
    <mergeCell ref="A95:C95"/>
    <mergeCell ref="D96:F96"/>
    <mergeCell ref="A97:C97"/>
    <mergeCell ref="A93:C93"/>
    <mergeCell ref="A87:C87"/>
    <mergeCell ref="A89:C89"/>
    <mergeCell ref="A91:C91"/>
    <mergeCell ref="A81:C81"/>
    <mergeCell ref="A83:C83"/>
    <mergeCell ref="D84:F84"/>
    <mergeCell ref="A85:C85"/>
    <mergeCell ref="D86:F86"/>
    <mergeCell ref="D98:F98"/>
    <mergeCell ref="D11:F11"/>
    <mergeCell ref="D69:F69"/>
    <mergeCell ref="D71:F71"/>
    <mergeCell ref="D73:F73"/>
    <mergeCell ref="D75:F75"/>
    <mergeCell ref="D77:F77"/>
    <mergeCell ref="D94:F94"/>
    <mergeCell ref="D93:F93"/>
    <mergeCell ref="D88:F88"/>
    <mergeCell ref="D90:F90"/>
    <mergeCell ref="D92:F92"/>
    <mergeCell ref="D87:F87"/>
    <mergeCell ref="D89:F89"/>
    <mergeCell ref="D91:F91"/>
    <mergeCell ref="D82:F82"/>
    <mergeCell ref="D95:F95"/>
    <mergeCell ref="D97:F97"/>
    <mergeCell ref="D81:F81"/>
    <mergeCell ref="D83:F83"/>
    <mergeCell ref="D85:F85"/>
    <mergeCell ref="D51:F51"/>
    <mergeCell ref="D29:F29"/>
    <mergeCell ref="D30:F30"/>
    <mergeCell ref="A75:C75"/>
    <mergeCell ref="D76:F76"/>
    <mergeCell ref="A77:C77"/>
    <mergeCell ref="D78:F78"/>
    <mergeCell ref="A79:C79"/>
    <mergeCell ref="D80:F80"/>
    <mergeCell ref="D79:F79"/>
    <mergeCell ref="D74:F74"/>
    <mergeCell ref="A3:D3"/>
    <mergeCell ref="A4:D4"/>
    <mergeCell ref="A5:D5"/>
    <mergeCell ref="A6:D6"/>
    <mergeCell ref="A11:C11"/>
    <mergeCell ref="D12:F12"/>
    <mergeCell ref="A69:C69"/>
    <mergeCell ref="D70:F70"/>
    <mergeCell ref="A71:C71"/>
    <mergeCell ref="D72:F72"/>
    <mergeCell ref="A73:C73"/>
    <mergeCell ref="A41:C41"/>
    <mergeCell ref="D41:F41"/>
    <mergeCell ref="D42:F42"/>
    <mergeCell ref="A43:C43"/>
    <mergeCell ref="A9:F9"/>
    <mergeCell ref="D10:F10"/>
    <mergeCell ref="A19:C19"/>
    <mergeCell ref="D19:F19"/>
    <mergeCell ref="D20:F20"/>
    <mergeCell ref="D62:F62"/>
    <mergeCell ref="A63:C63"/>
    <mergeCell ref="D63:F63"/>
    <mergeCell ref="D64:F64"/>
    <mergeCell ref="A65:C65"/>
    <mergeCell ref="D65:F65"/>
    <mergeCell ref="D58:F58"/>
    <mergeCell ref="A59:C59"/>
    <mergeCell ref="D59:F59"/>
    <mergeCell ref="D60:F60"/>
    <mergeCell ref="A61:C61"/>
    <mergeCell ref="D61:F61"/>
    <mergeCell ref="D54:F54"/>
    <mergeCell ref="A55:C55"/>
    <mergeCell ref="D55:F55"/>
    <mergeCell ref="D56:F56"/>
    <mergeCell ref="A57:C57"/>
    <mergeCell ref="D57:F57"/>
    <mergeCell ref="D50:F50"/>
    <mergeCell ref="A51:C51"/>
    <mergeCell ref="A13:C13"/>
    <mergeCell ref="D13:F13"/>
    <mergeCell ref="D14:F14"/>
    <mergeCell ref="A15:C15"/>
    <mergeCell ref="D15:F15"/>
    <mergeCell ref="D16:F16"/>
    <mergeCell ref="A17:C17"/>
    <mergeCell ref="D17:F17"/>
    <mergeCell ref="D18:F18"/>
    <mergeCell ref="A21:C21"/>
    <mergeCell ref="D21:F21"/>
    <mergeCell ref="D22:F22"/>
    <mergeCell ref="A23:C23"/>
    <mergeCell ref="D23:F23"/>
    <mergeCell ref="D66:F66"/>
    <mergeCell ref="A67:C67"/>
    <mergeCell ref="D67:F67"/>
    <mergeCell ref="D68:F68"/>
    <mergeCell ref="D52:F52"/>
    <mergeCell ref="A53:C53"/>
    <mergeCell ref="D53:F53"/>
    <mergeCell ref="A47:C47"/>
    <mergeCell ref="D47:F47"/>
    <mergeCell ref="D48:F48"/>
    <mergeCell ref="A49:C49"/>
    <mergeCell ref="D49:F49"/>
    <mergeCell ref="D43:F43"/>
    <mergeCell ref="D44:F44"/>
    <mergeCell ref="A45:C45"/>
    <mergeCell ref="D45:F45"/>
    <mergeCell ref="D46:F46"/>
    <mergeCell ref="D28:F28"/>
    <mergeCell ref="A29:C29"/>
    <mergeCell ref="A31:C31"/>
    <mergeCell ref="D31:F31"/>
    <mergeCell ref="D24:F24"/>
    <mergeCell ref="A25:C25"/>
    <mergeCell ref="D25:F25"/>
    <mergeCell ref="D26:F26"/>
    <mergeCell ref="A27:C27"/>
    <mergeCell ref="D27:F27"/>
    <mergeCell ref="D40:F40"/>
    <mergeCell ref="D36:F36"/>
    <mergeCell ref="A37:C37"/>
    <mergeCell ref="D37:F37"/>
    <mergeCell ref="D38:F38"/>
    <mergeCell ref="A39:C39"/>
    <mergeCell ref="D39:F39"/>
    <mergeCell ref="D32:F32"/>
    <mergeCell ref="A33:C33"/>
    <mergeCell ref="D33:F33"/>
    <mergeCell ref="D34:F34"/>
    <mergeCell ref="A35:C35"/>
    <mergeCell ref="D35:F35"/>
  </mergeCells>
  <printOptions horizontalCentered="1"/>
  <pageMargins left="0.7" right="0.7" top="0.75" bottom="0.5" header="0.6" footer="0.25"/>
  <pageSetup scale="76" orientation="portrait" blackAndWhite="1" r:id="rId1"/>
  <headerFooter alignWithMargins="0">
    <oddFooter>&amp;R&amp;"-,Italic"&amp;D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G115"/>
  <sheetViews>
    <sheetView zoomScaleNormal="100" workbookViewId="0">
      <selection activeCell="A22" sqref="A22"/>
    </sheetView>
  </sheetViews>
  <sheetFormatPr defaultColWidth="8.7109375" defaultRowHeight="12.75"/>
  <cols>
    <col min="1" max="3" width="9.28515625" style="10" customWidth="1"/>
    <col min="4" max="4" width="20.7109375" style="10" customWidth="1"/>
    <col min="5" max="5" width="23.7109375" style="10" customWidth="1"/>
    <col min="6" max="6" width="29.7109375" style="10" customWidth="1"/>
    <col min="7" max="7" width="16.5703125" style="10" customWidth="1"/>
    <col min="8" max="15" width="9.28515625" style="10" customWidth="1"/>
    <col min="16" max="16384" width="8.7109375" style="10"/>
  </cols>
  <sheetData>
    <row r="1" spans="1:7" ht="18.75">
      <c r="A1" s="201" t="str">
        <f>+'Program Resources'!A1</f>
        <v>AGENCY ON AGING\AREA 4</v>
      </c>
      <c r="C1" s="200"/>
      <c r="D1" s="1"/>
      <c r="E1" s="1"/>
      <c r="F1" s="1"/>
      <c r="G1" s="203" t="str">
        <f>'Program Resources'!E1</f>
        <v>PROGRAM BUDGET FORM</v>
      </c>
    </row>
    <row r="2" spans="1:7" ht="16.5" thickBot="1">
      <c r="A2" s="53"/>
      <c r="B2" s="53"/>
      <c r="C2" s="53"/>
      <c r="D2" s="151"/>
      <c r="E2" s="1"/>
      <c r="F2" s="1"/>
      <c r="G2" s="108"/>
    </row>
    <row r="3" spans="1:7" ht="16.5" thickBot="1">
      <c r="A3" s="384" t="str">
        <f>+'Program Resources'!A3</f>
        <v>Name of Funded Partner</v>
      </c>
      <c r="B3" s="385"/>
      <c r="C3" s="385"/>
      <c r="D3" s="386"/>
      <c r="E3" s="320" t="str">
        <f>'Program Resources'!C3</f>
        <v>Award #</v>
      </c>
      <c r="F3" s="321" t="str">
        <f>'Program Resources'!D3</f>
        <v>Contract Period</v>
      </c>
      <c r="G3" s="320" t="str">
        <f>'Program Resources'!E3</f>
        <v>Date Submitted</v>
      </c>
    </row>
    <row r="4" spans="1:7" s="212" customFormat="1" ht="15.75" thickBot="1">
      <c r="A4" s="387">
        <f>'Program Resources'!A4</f>
        <v>0</v>
      </c>
      <c r="B4" s="388"/>
      <c r="C4" s="388"/>
      <c r="D4" s="389"/>
      <c r="E4" s="219">
        <f>'Program Resources'!C4</f>
        <v>0</v>
      </c>
      <c r="F4" s="181" t="str">
        <f>'Program Resources'!D4</f>
        <v>7/1/2023 - 6/30/2024</v>
      </c>
      <c r="G4" s="218">
        <f>'Program Resources'!E4</f>
        <v>0</v>
      </c>
    </row>
    <row r="5" spans="1:7" ht="16.5" thickBot="1">
      <c r="A5" s="384" t="str">
        <f>+'Program Resources'!A5</f>
        <v>Title - Program</v>
      </c>
      <c r="B5" s="385"/>
      <c r="C5" s="385"/>
      <c r="D5" s="386"/>
      <c r="E5" s="323" t="str">
        <f>'Program Resources'!C5</f>
        <v>County</v>
      </c>
      <c r="F5" s="321" t="str">
        <f>'Program Resources'!D5</f>
        <v>Budget Version</v>
      </c>
      <c r="G5" s="322"/>
    </row>
    <row r="6" spans="1:7" s="212" customFormat="1" ht="15.75" thickBot="1">
      <c r="A6" s="387">
        <f>+'Program Resources'!A6</f>
        <v>0</v>
      </c>
      <c r="B6" s="388"/>
      <c r="C6" s="388"/>
      <c r="D6" s="389"/>
      <c r="E6" s="219">
        <f>'Program Resources'!C6</f>
        <v>0</v>
      </c>
      <c r="F6" s="181" t="str">
        <f>'Program Resources'!D6</f>
        <v>Original</v>
      </c>
      <c r="G6" s="220"/>
    </row>
    <row r="7" spans="1:7">
      <c r="A7" s="133"/>
      <c r="B7" s="133"/>
      <c r="C7" s="133"/>
      <c r="D7" s="134"/>
      <c r="E7" s="180"/>
      <c r="F7" s="180"/>
    </row>
    <row r="8" spans="1:7" ht="13.5" thickBot="1">
      <c r="A8" s="11"/>
      <c r="B8" s="11"/>
      <c r="C8" s="11"/>
      <c r="D8" s="12"/>
      <c r="E8" s="12"/>
      <c r="F8" s="12"/>
      <c r="G8"/>
    </row>
    <row r="9" spans="1:7" ht="50.45" customHeight="1" thickBot="1">
      <c r="A9" s="390" t="s">
        <v>174</v>
      </c>
      <c r="B9" s="391"/>
      <c r="C9" s="391"/>
      <c r="D9" s="391"/>
      <c r="E9" s="391"/>
      <c r="F9" s="392"/>
      <c r="G9" s="229" t="s">
        <v>175</v>
      </c>
    </row>
    <row r="10" spans="1:7" ht="16.5" thickBot="1">
      <c r="A10" s="120" t="s">
        <v>158</v>
      </c>
      <c r="B10" s="121" t="s">
        <v>176</v>
      </c>
      <c r="C10" s="121" t="s">
        <v>160</v>
      </c>
      <c r="D10" s="381" t="s">
        <v>177</v>
      </c>
      <c r="E10" s="382"/>
      <c r="F10" s="383"/>
      <c r="G10" s="109" t="s">
        <v>162</v>
      </c>
    </row>
    <row r="11" spans="1:7" ht="15">
      <c r="A11" s="372" t="s">
        <v>163</v>
      </c>
      <c r="B11" s="373"/>
      <c r="C11" s="374"/>
      <c r="D11" s="149"/>
      <c r="E11" s="226"/>
      <c r="F11" s="150"/>
      <c r="G11" s="230"/>
    </row>
    <row r="12" spans="1:7" ht="20.100000000000001" customHeight="1" thickBot="1">
      <c r="A12" s="127"/>
      <c r="B12" s="128"/>
      <c r="C12" s="113"/>
      <c r="D12" s="378" t="s">
        <v>164</v>
      </c>
      <c r="E12" s="379"/>
      <c r="F12" s="380"/>
      <c r="G12" s="232">
        <f>ROUND(A12*B12*C12,0)</f>
        <v>0</v>
      </c>
    </row>
    <row r="13" spans="1:7" ht="15.75" thickTop="1">
      <c r="A13" s="372" t="s">
        <v>163</v>
      </c>
      <c r="B13" s="373"/>
      <c r="C13" s="374"/>
      <c r="D13" s="132" t="s">
        <v>121</v>
      </c>
      <c r="E13" s="227"/>
      <c r="F13" s="142"/>
      <c r="G13" s="231"/>
    </row>
    <row r="14" spans="1:7" ht="20.100000000000001" customHeight="1" thickBot="1">
      <c r="A14" s="127"/>
      <c r="B14" s="128"/>
      <c r="C14" s="113"/>
      <c r="D14" s="378" t="s">
        <v>164</v>
      </c>
      <c r="E14" s="379"/>
      <c r="F14" s="380"/>
      <c r="G14" s="232">
        <f>ROUND(A14*B14*C14,0)</f>
        <v>0</v>
      </c>
    </row>
    <row r="15" spans="1:7" ht="15.75" thickTop="1">
      <c r="A15" s="372" t="s">
        <v>166</v>
      </c>
      <c r="B15" s="373"/>
      <c r="C15" s="374"/>
      <c r="D15" s="132" t="s">
        <v>121</v>
      </c>
      <c r="E15" s="227"/>
      <c r="F15" s="142"/>
      <c r="G15" s="231"/>
    </row>
    <row r="16" spans="1:7" ht="20.100000000000001" customHeight="1" thickBot="1">
      <c r="A16" s="127"/>
      <c r="B16" s="128"/>
      <c r="C16" s="113"/>
      <c r="D16" s="378" t="s">
        <v>164</v>
      </c>
      <c r="E16" s="379"/>
      <c r="F16" s="380"/>
      <c r="G16" s="232">
        <f>ROUND(A16*B16*C16,0)</f>
        <v>0</v>
      </c>
    </row>
    <row r="17" spans="1:7" ht="15.75" thickTop="1">
      <c r="A17" s="372" t="s">
        <v>166</v>
      </c>
      <c r="B17" s="373"/>
      <c r="C17" s="374"/>
      <c r="D17" s="132"/>
      <c r="E17" s="227"/>
      <c r="F17" s="142"/>
      <c r="G17" s="231"/>
    </row>
    <row r="18" spans="1:7" ht="20.100000000000001" customHeight="1" thickBot="1">
      <c r="A18" s="127"/>
      <c r="B18" s="128"/>
      <c r="C18" s="113"/>
      <c r="D18" s="378" t="s">
        <v>164</v>
      </c>
      <c r="E18" s="379"/>
      <c r="F18" s="380"/>
      <c r="G18" s="232">
        <f>ROUND(A18*B18*C18,0)</f>
        <v>0</v>
      </c>
    </row>
    <row r="19" spans="1:7" ht="15.75" thickTop="1">
      <c r="A19" s="372" t="s">
        <v>166</v>
      </c>
      <c r="B19" s="373"/>
      <c r="C19" s="374"/>
      <c r="D19" s="132"/>
      <c r="E19" s="227"/>
      <c r="F19" s="142"/>
      <c r="G19" s="231"/>
    </row>
    <row r="20" spans="1:7" ht="20.100000000000001" customHeight="1" thickBot="1">
      <c r="A20" s="127"/>
      <c r="B20" s="128"/>
      <c r="C20" s="113"/>
      <c r="D20" s="378" t="s">
        <v>164</v>
      </c>
      <c r="E20" s="379"/>
      <c r="F20" s="380"/>
      <c r="G20" s="232">
        <f>ROUND(A20*B20*C20,0)</f>
        <v>0</v>
      </c>
    </row>
    <row r="21" spans="1:7" ht="15.75" thickTop="1">
      <c r="A21" s="372" t="s">
        <v>166</v>
      </c>
      <c r="B21" s="373"/>
      <c r="C21" s="374"/>
      <c r="D21" s="132"/>
      <c r="E21" s="227"/>
      <c r="F21" s="142"/>
      <c r="G21" s="231"/>
    </row>
    <row r="22" spans="1:7" ht="20.100000000000001" customHeight="1" thickBot="1">
      <c r="A22" s="127"/>
      <c r="B22" s="128"/>
      <c r="C22" s="113"/>
      <c r="D22" s="378" t="s">
        <v>164</v>
      </c>
      <c r="E22" s="379"/>
      <c r="F22" s="380"/>
      <c r="G22" s="232">
        <f>ROUND(A22*B22*C22,0)</f>
        <v>0</v>
      </c>
    </row>
    <row r="23" spans="1:7" ht="15.75" thickTop="1">
      <c r="A23" s="372" t="s">
        <v>163</v>
      </c>
      <c r="B23" s="373"/>
      <c r="C23" s="374"/>
      <c r="D23" s="132" t="s">
        <v>121</v>
      </c>
      <c r="E23" s="227"/>
      <c r="F23" s="142"/>
      <c r="G23" s="231"/>
    </row>
    <row r="24" spans="1:7" ht="20.100000000000001" customHeight="1" thickBot="1">
      <c r="A24" s="127"/>
      <c r="B24" s="128"/>
      <c r="C24" s="113"/>
      <c r="D24" s="378" t="s">
        <v>164</v>
      </c>
      <c r="E24" s="379"/>
      <c r="F24" s="380"/>
      <c r="G24" s="232">
        <f>ROUND(A24*B24*C24,0)</f>
        <v>0</v>
      </c>
    </row>
    <row r="25" spans="1:7" ht="15.75" thickTop="1">
      <c r="A25" s="372" t="s">
        <v>166</v>
      </c>
      <c r="B25" s="373"/>
      <c r="C25" s="374"/>
      <c r="D25" s="132" t="s">
        <v>121</v>
      </c>
      <c r="E25" s="227"/>
      <c r="F25" s="142"/>
      <c r="G25" s="231"/>
    </row>
    <row r="26" spans="1:7" ht="20.100000000000001" customHeight="1" thickBot="1">
      <c r="A26" s="127"/>
      <c r="B26" s="128"/>
      <c r="C26" s="113"/>
      <c r="D26" s="378" t="s">
        <v>164</v>
      </c>
      <c r="E26" s="379"/>
      <c r="F26" s="380"/>
      <c r="G26" s="232">
        <f>ROUND(A26*B26*C26,0)</f>
        <v>0</v>
      </c>
    </row>
    <row r="27" spans="1:7" ht="15.75" thickTop="1">
      <c r="A27" s="372" t="s">
        <v>166</v>
      </c>
      <c r="B27" s="373"/>
      <c r="C27" s="374"/>
      <c r="D27" s="132"/>
      <c r="E27" s="227"/>
      <c r="F27" s="142"/>
      <c r="G27" s="231"/>
    </row>
    <row r="28" spans="1:7" ht="20.100000000000001" customHeight="1" thickBot="1">
      <c r="A28" s="127"/>
      <c r="B28" s="128"/>
      <c r="C28" s="113"/>
      <c r="D28" s="378" t="s">
        <v>164</v>
      </c>
      <c r="E28" s="379"/>
      <c r="F28" s="380"/>
      <c r="G28" s="232">
        <f>ROUND(A28*B28*C28,0)</f>
        <v>0</v>
      </c>
    </row>
    <row r="29" spans="1:7" ht="15.75" thickTop="1">
      <c r="A29" s="372" t="s">
        <v>166</v>
      </c>
      <c r="B29" s="373"/>
      <c r="C29" s="374"/>
      <c r="D29" s="132"/>
      <c r="E29" s="227"/>
      <c r="F29" s="142"/>
      <c r="G29" s="231"/>
    </row>
    <row r="30" spans="1:7" ht="20.100000000000001" customHeight="1" thickBot="1">
      <c r="A30" s="127"/>
      <c r="B30" s="128"/>
      <c r="C30" s="113"/>
      <c r="D30" s="378" t="s">
        <v>164</v>
      </c>
      <c r="E30" s="379"/>
      <c r="F30" s="380"/>
      <c r="G30" s="232">
        <f>ROUND(A30*B30*C30,0)</f>
        <v>0</v>
      </c>
    </row>
    <row r="31" spans="1:7" ht="15.75" thickTop="1">
      <c r="A31" s="372" t="s">
        <v>166</v>
      </c>
      <c r="B31" s="373"/>
      <c r="C31" s="374"/>
      <c r="D31" s="132"/>
      <c r="E31" s="227"/>
      <c r="F31" s="142"/>
      <c r="G31" s="231"/>
    </row>
    <row r="32" spans="1:7" ht="20.100000000000001" customHeight="1" thickBot="1">
      <c r="A32" s="127"/>
      <c r="B32" s="128"/>
      <c r="C32" s="113"/>
      <c r="D32" s="378" t="s">
        <v>164</v>
      </c>
      <c r="E32" s="379"/>
      <c r="F32" s="380"/>
      <c r="G32" s="232">
        <f>ROUND(A32*B32*C32,0)</f>
        <v>0</v>
      </c>
    </row>
    <row r="33" spans="1:7" ht="15.75" thickTop="1">
      <c r="A33" s="372" t="s">
        <v>163</v>
      </c>
      <c r="B33" s="373"/>
      <c r="C33" s="374"/>
      <c r="D33" s="132" t="s">
        <v>121</v>
      </c>
      <c r="E33" s="227"/>
      <c r="F33" s="142"/>
      <c r="G33" s="231"/>
    </row>
    <row r="34" spans="1:7" ht="20.100000000000001" customHeight="1" thickBot="1">
      <c r="A34" s="127"/>
      <c r="B34" s="128"/>
      <c r="C34" s="113"/>
      <c r="D34" s="378" t="s">
        <v>164</v>
      </c>
      <c r="E34" s="379"/>
      <c r="F34" s="380"/>
      <c r="G34" s="232">
        <f>ROUND(A34*B34*C34,0)</f>
        <v>0</v>
      </c>
    </row>
    <row r="35" spans="1:7" ht="15.75" thickTop="1">
      <c r="A35" s="372" t="s">
        <v>166</v>
      </c>
      <c r="B35" s="373"/>
      <c r="C35" s="374"/>
      <c r="D35" s="132" t="s">
        <v>121</v>
      </c>
      <c r="E35" s="227"/>
      <c r="F35" s="142"/>
      <c r="G35" s="231"/>
    </row>
    <row r="36" spans="1:7" ht="20.100000000000001" customHeight="1" thickBot="1">
      <c r="A36" s="127"/>
      <c r="B36" s="128"/>
      <c r="C36" s="113"/>
      <c r="D36" s="378" t="s">
        <v>164</v>
      </c>
      <c r="E36" s="379"/>
      <c r="F36" s="380"/>
      <c r="G36" s="232">
        <f>ROUND(A36*B36*C36,0)</f>
        <v>0</v>
      </c>
    </row>
    <row r="37" spans="1:7" ht="15.75" thickTop="1">
      <c r="A37" s="372" t="s">
        <v>166</v>
      </c>
      <c r="B37" s="373"/>
      <c r="C37" s="374"/>
      <c r="D37" s="132"/>
      <c r="E37" s="227"/>
      <c r="F37" s="142"/>
      <c r="G37" s="231"/>
    </row>
    <row r="38" spans="1:7" ht="20.100000000000001" customHeight="1" thickBot="1">
      <c r="A38" s="127"/>
      <c r="B38" s="128"/>
      <c r="C38" s="113"/>
      <c r="D38" s="378" t="s">
        <v>164</v>
      </c>
      <c r="E38" s="379"/>
      <c r="F38" s="380"/>
      <c r="G38" s="232">
        <f>ROUND(A38*B38*C38,0)</f>
        <v>0</v>
      </c>
    </row>
    <row r="39" spans="1:7" ht="15.75" thickTop="1">
      <c r="A39" s="372" t="s">
        <v>166</v>
      </c>
      <c r="B39" s="373"/>
      <c r="C39" s="374"/>
      <c r="D39" s="132"/>
      <c r="E39" s="227"/>
      <c r="F39" s="142"/>
      <c r="G39" s="231"/>
    </row>
    <row r="40" spans="1:7" ht="20.100000000000001" customHeight="1" thickBot="1">
      <c r="A40" s="127"/>
      <c r="B40" s="128"/>
      <c r="C40" s="113"/>
      <c r="D40" s="378" t="s">
        <v>164</v>
      </c>
      <c r="E40" s="379"/>
      <c r="F40" s="380"/>
      <c r="G40" s="232">
        <f>ROUND(A40*B40*C40,0)</f>
        <v>0</v>
      </c>
    </row>
    <row r="41" spans="1:7" ht="15.75" thickTop="1">
      <c r="A41" s="372" t="s">
        <v>166</v>
      </c>
      <c r="B41" s="373"/>
      <c r="C41" s="374"/>
      <c r="D41" s="132"/>
      <c r="E41" s="227"/>
      <c r="F41" s="142"/>
      <c r="G41" s="231"/>
    </row>
    <row r="42" spans="1:7" ht="20.100000000000001" customHeight="1" thickBot="1">
      <c r="A42" s="127"/>
      <c r="B42" s="128"/>
      <c r="C42" s="113"/>
      <c r="D42" s="378" t="s">
        <v>164</v>
      </c>
      <c r="E42" s="379"/>
      <c r="F42" s="380"/>
      <c r="G42" s="232">
        <f>ROUND(A42*B42*C42,0)</f>
        <v>0</v>
      </c>
    </row>
    <row r="43" spans="1:7" ht="15.75" thickTop="1">
      <c r="A43" s="372" t="s">
        <v>166</v>
      </c>
      <c r="B43" s="373"/>
      <c r="C43" s="374"/>
      <c r="D43" s="132"/>
      <c r="E43" s="227"/>
      <c r="F43" s="142"/>
      <c r="G43" s="231"/>
    </row>
    <row r="44" spans="1:7" ht="20.100000000000001" customHeight="1" thickBot="1">
      <c r="A44" s="127"/>
      <c r="B44" s="128"/>
      <c r="C44" s="113"/>
      <c r="D44" s="378" t="s">
        <v>164</v>
      </c>
      <c r="E44" s="379"/>
      <c r="F44" s="380"/>
      <c r="G44" s="232">
        <f>ROUND(A44*B44*C44,0)</f>
        <v>0</v>
      </c>
    </row>
    <row r="45" spans="1:7" ht="15.75" thickTop="1">
      <c r="A45" s="372" t="s">
        <v>163</v>
      </c>
      <c r="B45" s="373"/>
      <c r="C45" s="374"/>
      <c r="D45" s="132" t="s">
        <v>121</v>
      </c>
      <c r="E45" s="227"/>
      <c r="F45" s="142"/>
      <c r="G45" s="231"/>
    </row>
    <row r="46" spans="1:7" ht="20.100000000000001" customHeight="1" thickBot="1">
      <c r="A46" s="127"/>
      <c r="B46" s="128"/>
      <c r="C46" s="113"/>
      <c r="D46" s="378" t="s">
        <v>164</v>
      </c>
      <c r="E46" s="379"/>
      <c r="F46" s="380"/>
      <c r="G46" s="232">
        <f>ROUND(A46*B46*C46,0)</f>
        <v>0</v>
      </c>
    </row>
    <row r="47" spans="1:7" ht="15.75" thickTop="1">
      <c r="A47" s="372" t="s">
        <v>166</v>
      </c>
      <c r="B47" s="373"/>
      <c r="C47" s="374"/>
      <c r="D47" s="132" t="s">
        <v>121</v>
      </c>
      <c r="E47" s="227"/>
      <c r="F47" s="142"/>
      <c r="G47" s="231"/>
    </row>
    <row r="48" spans="1:7" ht="20.100000000000001" customHeight="1" thickBot="1">
      <c r="A48" s="127"/>
      <c r="B48" s="128"/>
      <c r="C48" s="113"/>
      <c r="D48" s="378" t="s">
        <v>164</v>
      </c>
      <c r="E48" s="379"/>
      <c r="F48" s="380"/>
      <c r="G48" s="232">
        <f>ROUND(A48*B48*C48,0)</f>
        <v>0</v>
      </c>
    </row>
    <row r="49" spans="1:7" ht="15.75" hidden="1" thickTop="1">
      <c r="A49" s="372" t="s">
        <v>166</v>
      </c>
      <c r="B49" s="373"/>
      <c r="C49" s="374"/>
      <c r="D49" s="132"/>
      <c r="E49" s="227"/>
      <c r="F49" s="142"/>
      <c r="G49" s="231"/>
    </row>
    <row r="50" spans="1:7" ht="20.100000000000001" hidden="1" customHeight="1" thickBot="1">
      <c r="A50" s="127"/>
      <c r="B50" s="128"/>
      <c r="C50" s="113"/>
      <c r="D50" s="378" t="s">
        <v>164</v>
      </c>
      <c r="E50" s="379"/>
      <c r="F50" s="380"/>
      <c r="G50" s="232">
        <f>ROUND(A50*B50*C50,0)</f>
        <v>0</v>
      </c>
    </row>
    <row r="51" spans="1:7" ht="15.75" hidden="1" thickTop="1">
      <c r="A51" s="372" t="s">
        <v>166</v>
      </c>
      <c r="B51" s="373"/>
      <c r="C51" s="374"/>
      <c r="D51" s="132"/>
      <c r="E51" s="227"/>
      <c r="F51" s="142"/>
      <c r="G51" s="231"/>
    </row>
    <row r="52" spans="1:7" ht="20.100000000000001" hidden="1" customHeight="1" thickBot="1">
      <c r="A52" s="127"/>
      <c r="B52" s="128"/>
      <c r="C52" s="113"/>
      <c r="D52" s="378" t="s">
        <v>164</v>
      </c>
      <c r="E52" s="379"/>
      <c r="F52" s="380"/>
      <c r="G52" s="232">
        <f>ROUND(A52*B52*C52,0)</f>
        <v>0</v>
      </c>
    </row>
    <row r="53" spans="1:7" ht="15.75" hidden="1" thickTop="1">
      <c r="A53" s="372" t="s">
        <v>166</v>
      </c>
      <c r="B53" s="373"/>
      <c r="C53" s="374"/>
      <c r="D53" s="132"/>
      <c r="E53" s="227"/>
      <c r="F53" s="142"/>
      <c r="G53" s="231"/>
    </row>
    <row r="54" spans="1:7" ht="20.100000000000001" hidden="1" customHeight="1" thickBot="1">
      <c r="A54" s="127"/>
      <c r="B54" s="128"/>
      <c r="C54" s="113"/>
      <c r="D54" s="378" t="s">
        <v>164</v>
      </c>
      <c r="E54" s="379"/>
      <c r="F54" s="380"/>
      <c r="G54" s="232">
        <f>ROUND(A54*B54*C54,0)</f>
        <v>0</v>
      </c>
    </row>
    <row r="55" spans="1:7" ht="15.75" hidden="1" thickTop="1">
      <c r="A55" s="372" t="s">
        <v>163</v>
      </c>
      <c r="B55" s="373"/>
      <c r="C55" s="374"/>
      <c r="D55" s="132" t="s">
        <v>121</v>
      </c>
      <c r="E55" s="227"/>
      <c r="F55" s="142"/>
      <c r="G55" s="231"/>
    </row>
    <row r="56" spans="1:7" ht="20.100000000000001" hidden="1" customHeight="1" thickBot="1">
      <c r="A56" s="127"/>
      <c r="B56" s="128"/>
      <c r="C56" s="113"/>
      <c r="D56" s="378" t="s">
        <v>164</v>
      </c>
      <c r="E56" s="379"/>
      <c r="F56" s="380"/>
      <c r="G56" s="232">
        <f>ROUND(A56*B56*C56,0)</f>
        <v>0</v>
      </c>
    </row>
    <row r="57" spans="1:7" ht="15.75" hidden="1" thickTop="1">
      <c r="A57" s="372" t="s">
        <v>166</v>
      </c>
      <c r="B57" s="373"/>
      <c r="C57" s="374"/>
      <c r="D57" s="132" t="s">
        <v>121</v>
      </c>
      <c r="E57" s="227"/>
      <c r="F57" s="142"/>
      <c r="G57" s="231"/>
    </row>
    <row r="58" spans="1:7" ht="20.100000000000001" hidden="1" customHeight="1" thickBot="1">
      <c r="A58" s="127"/>
      <c r="B58" s="128"/>
      <c r="C58" s="113"/>
      <c r="D58" s="378" t="s">
        <v>164</v>
      </c>
      <c r="E58" s="379"/>
      <c r="F58" s="380"/>
      <c r="G58" s="232">
        <f>ROUND(A58*B58*C58,0)</f>
        <v>0</v>
      </c>
    </row>
    <row r="59" spans="1:7" ht="15.75" hidden="1" thickTop="1">
      <c r="A59" s="372" t="s">
        <v>166</v>
      </c>
      <c r="B59" s="373"/>
      <c r="C59" s="374"/>
      <c r="D59" s="132"/>
      <c r="E59" s="227"/>
      <c r="F59" s="142"/>
      <c r="G59" s="231"/>
    </row>
    <row r="60" spans="1:7" ht="20.100000000000001" hidden="1" customHeight="1" thickBot="1">
      <c r="A60" s="127"/>
      <c r="B60" s="128"/>
      <c r="C60" s="113"/>
      <c r="D60" s="378" t="s">
        <v>164</v>
      </c>
      <c r="E60" s="379"/>
      <c r="F60" s="380"/>
      <c r="G60" s="232">
        <f>ROUND(A60*B60*C60,0)</f>
        <v>0</v>
      </c>
    </row>
    <row r="61" spans="1:7" ht="15.75" hidden="1" thickTop="1">
      <c r="A61" s="372" t="s">
        <v>166</v>
      </c>
      <c r="B61" s="373"/>
      <c r="C61" s="374"/>
      <c r="D61" s="132"/>
      <c r="E61" s="227"/>
      <c r="F61" s="142"/>
      <c r="G61" s="231"/>
    </row>
    <row r="62" spans="1:7" ht="20.100000000000001" hidden="1" customHeight="1" thickBot="1">
      <c r="A62" s="127"/>
      <c r="B62" s="128"/>
      <c r="C62" s="113"/>
      <c r="D62" s="378" t="s">
        <v>164</v>
      </c>
      <c r="E62" s="379"/>
      <c r="F62" s="380"/>
      <c r="G62" s="232">
        <f>ROUND(A62*B62*C62,0)</f>
        <v>0</v>
      </c>
    </row>
    <row r="63" spans="1:7" ht="15.75" hidden="1" thickTop="1">
      <c r="A63" s="372" t="s">
        <v>166</v>
      </c>
      <c r="B63" s="373"/>
      <c r="C63" s="374"/>
      <c r="D63" s="132"/>
      <c r="E63" s="227"/>
      <c r="F63" s="142"/>
      <c r="G63" s="231"/>
    </row>
    <row r="64" spans="1:7" ht="20.100000000000001" hidden="1" customHeight="1" thickBot="1">
      <c r="A64" s="127"/>
      <c r="B64" s="128"/>
      <c r="C64" s="113"/>
      <c r="D64" s="378">
        <v>4444</v>
      </c>
      <c r="E64" s="379"/>
      <c r="F64" s="380"/>
      <c r="G64" s="232">
        <f>ROUND(A64*B64*C64,0)</f>
        <v>0</v>
      </c>
    </row>
    <row r="65" spans="1:7" ht="15.75" hidden="1" thickTop="1">
      <c r="A65" s="372" t="s">
        <v>163</v>
      </c>
      <c r="B65" s="373"/>
      <c r="C65" s="374"/>
      <c r="D65" s="132" t="s">
        <v>121</v>
      </c>
      <c r="E65" s="227"/>
      <c r="F65" s="142"/>
      <c r="G65" s="231"/>
    </row>
    <row r="66" spans="1:7" ht="20.100000000000001" hidden="1" customHeight="1" thickBot="1">
      <c r="A66" s="127"/>
      <c r="B66" s="128"/>
      <c r="C66" s="113"/>
      <c r="D66" s="378" t="s">
        <v>164</v>
      </c>
      <c r="E66" s="379"/>
      <c r="F66" s="380"/>
      <c r="G66" s="232">
        <f>ROUND(A66*B66*C66,0)</f>
        <v>0</v>
      </c>
    </row>
    <row r="67" spans="1:7" ht="15.75" hidden="1" thickTop="1">
      <c r="A67" s="372" t="s">
        <v>166</v>
      </c>
      <c r="B67" s="373"/>
      <c r="C67" s="374"/>
      <c r="D67" s="132" t="s">
        <v>121</v>
      </c>
      <c r="E67" s="227"/>
      <c r="F67" s="142"/>
      <c r="G67" s="231"/>
    </row>
    <row r="68" spans="1:7" ht="20.100000000000001" hidden="1" customHeight="1" thickBot="1">
      <c r="A68" s="127"/>
      <c r="B68" s="128"/>
      <c r="C68" s="113"/>
      <c r="D68" s="378" t="s">
        <v>164</v>
      </c>
      <c r="E68" s="379"/>
      <c r="F68" s="380"/>
      <c r="G68" s="232">
        <f>ROUND(A68*B68*C68,0)</f>
        <v>0</v>
      </c>
    </row>
    <row r="69" spans="1:7" ht="15.75" hidden="1" thickTop="1">
      <c r="A69" s="372" t="s">
        <v>166</v>
      </c>
      <c r="B69" s="373"/>
      <c r="C69" s="374"/>
      <c r="D69" s="132"/>
      <c r="E69" s="227"/>
      <c r="F69" s="142"/>
      <c r="G69" s="231"/>
    </row>
    <row r="70" spans="1:7" ht="20.100000000000001" hidden="1" customHeight="1" thickBot="1">
      <c r="A70" s="127"/>
      <c r="B70" s="128"/>
      <c r="C70" s="113"/>
      <c r="D70" s="378" t="s">
        <v>164</v>
      </c>
      <c r="E70" s="379"/>
      <c r="F70" s="380"/>
      <c r="G70" s="232">
        <f>ROUND(A70*B70*C70,0)</f>
        <v>0</v>
      </c>
    </row>
    <row r="71" spans="1:7" ht="15.75" hidden="1" thickTop="1">
      <c r="A71" s="372" t="s">
        <v>166</v>
      </c>
      <c r="B71" s="373"/>
      <c r="C71" s="374"/>
      <c r="D71" s="132"/>
      <c r="E71" s="227"/>
      <c r="F71" s="142"/>
      <c r="G71" s="231"/>
    </row>
    <row r="72" spans="1:7" ht="20.100000000000001" hidden="1" customHeight="1" thickBot="1">
      <c r="A72" s="127"/>
      <c r="B72" s="128"/>
      <c r="C72" s="113"/>
      <c r="D72" s="378" t="s">
        <v>164</v>
      </c>
      <c r="E72" s="379"/>
      <c r="F72" s="380"/>
      <c r="G72" s="232">
        <f>ROUND(A72*B72*C72,0)</f>
        <v>0</v>
      </c>
    </row>
    <row r="73" spans="1:7" ht="15.75" hidden="1" thickTop="1">
      <c r="A73" s="372" t="s">
        <v>166</v>
      </c>
      <c r="B73" s="373"/>
      <c r="C73" s="374"/>
      <c r="D73" s="132"/>
      <c r="E73" s="227"/>
      <c r="F73" s="142"/>
      <c r="G73" s="231"/>
    </row>
    <row r="74" spans="1:7" ht="20.100000000000001" hidden="1" customHeight="1" thickBot="1">
      <c r="A74" s="127"/>
      <c r="B74" s="128"/>
      <c r="C74" s="113"/>
      <c r="D74" s="378" t="s">
        <v>164</v>
      </c>
      <c r="E74" s="379"/>
      <c r="F74" s="380"/>
      <c r="G74" s="232">
        <f>ROUND(A74*B74*C74,0)</f>
        <v>0</v>
      </c>
    </row>
    <row r="75" spans="1:7" ht="15.75" hidden="1" thickTop="1">
      <c r="A75" s="372" t="s">
        <v>166</v>
      </c>
      <c r="B75" s="373"/>
      <c r="C75" s="374"/>
      <c r="D75" s="132"/>
      <c r="E75" s="227"/>
      <c r="F75" s="142"/>
      <c r="G75" s="231"/>
    </row>
    <row r="76" spans="1:7" ht="20.100000000000001" hidden="1" customHeight="1" thickBot="1">
      <c r="A76" s="127"/>
      <c r="B76" s="128"/>
      <c r="C76" s="113"/>
      <c r="D76" s="378" t="s">
        <v>164</v>
      </c>
      <c r="E76" s="379"/>
      <c r="F76" s="380"/>
      <c r="G76" s="232">
        <f>ROUND(A76*B76*C76,0)</f>
        <v>0</v>
      </c>
    </row>
    <row r="77" spans="1:7" ht="15.75" hidden="1" thickTop="1">
      <c r="A77" s="372" t="s">
        <v>163</v>
      </c>
      <c r="B77" s="373"/>
      <c r="C77" s="374"/>
      <c r="D77" s="132" t="s">
        <v>121</v>
      </c>
      <c r="E77" s="227"/>
      <c r="F77" s="142"/>
      <c r="G77" s="231"/>
    </row>
    <row r="78" spans="1:7" ht="20.100000000000001" hidden="1" customHeight="1" thickBot="1">
      <c r="A78" s="127"/>
      <c r="B78" s="128"/>
      <c r="C78" s="113"/>
      <c r="D78" s="378" t="s">
        <v>164</v>
      </c>
      <c r="E78" s="379"/>
      <c r="F78" s="380"/>
      <c r="G78" s="232">
        <f>ROUND(A78*B78*C78,0)</f>
        <v>0</v>
      </c>
    </row>
    <row r="79" spans="1:7" ht="15.75" hidden="1" thickTop="1">
      <c r="A79" s="372" t="s">
        <v>166</v>
      </c>
      <c r="B79" s="373"/>
      <c r="C79" s="374"/>
      <c r="D79" s="132" t="s">
        <v>121</v>
      </c>
      <c r="E79" s="227"/>
      <c r="F79" s="142"/>
      <c r="G79" s="231"/>
    </row>
    <row r="80" spans="1:7" ht="20.100000000000001" hidden="1" customHeight="1" thickBot="1">
      <c r="A80" s="127"/>
      <c r="B80" s="128"/>
      <c r="C80" s="113"/>
      <c r="D80" s="378" t="s">
        <v>164</v>
      </c>
      <c r="E80" s="379"/>
      <c r="F80" s="380"/>
      <c r="G80" s="232">
        <f>ROUND(A80*B80*C80,0)</f>
        <v>0</v>
      </c>
    </row>
    <row r="81" spans="1:7" ht="15.75" hidden="1" thickTop="1">
      <c r="A81" s="372" t="s">
        <v>166</v>
      </c>
      <c r="B81" s="373"/>
      <c r="C81" s="374"/>
      <c r="D81" s="132"/>
      <c r="E81" s="227"/>
      <c r="F81" s="142"/>
      <c r="G81" s="231"/>
    </row>
    <row r="82" spans="1:7" ht="20.100000000000001" hidden="1" customHeight="1" thickBot="1">
      <c r="A82" s="127"/>
      <c r="B82" s="128"/>
      <c r="C82" s="113"/>
      <c r="D82" s="378" t="s">
        <v>164</v>
      </c>
      <c r="E82" s="379"/>
      <c r="F82" s="380"/>
      <c r="G82" s="232">
        <f>ROUND(A82*B82*C82,0)</f>
        <v>0</v>
      </c>
    </row>
    <row r="83" spans="1:7" ht="15.75" hidden="1" thickTop="1">
      <c r="A83" s="372" t="s">
        <v>166</v>
      </c>
      <c r="B83" s="373"/>
      <c r="C83" s="374"/>
      <c r="D83" s="132"/>
      <c r="E83" s="227"/>
      <c r="F83" s="142"/>
      <c r="G83" s="231"/>
    </row>
    <row r="84" spans="1:7" ht="20.100000000000001" hidden="1" customHeight="1" thickBot="1">
      <c r="A84" s="127"/>
      <c r="B84" s="128"/>
      <c r="C84" s="113"/>
      <c r="D84" s="378" t="s">
        <v>164</v>
      </c>
      <c r="E84" s="379"/>
      <c r="F84" s="380"/>
      <c r="G84" s="232">
        <f>ROUND(A84*B84*C84,0)</f>
        <v>0</v>
      </c>
    </row>
    <row r="85" spans="1:7" ht="15.75" hidden="1" thickTop="1">
      <c r="A85" s="372" t="s">
        <v>166</v>
      </c>
      <c r="B85" s="373"/>
      <c r="C85" s="374"/>
      <c r="D85" s="132"/>
      <c r="E85" s="227"/>
      <c r="F85" s="142"/>
      <c r="G85" s="231"/>
    </row>
    <row r="86" spans="1:7" ht="20.100000000000001" hidden="1" customHeight="1" thickBot="1">
      <c r="A86" s="127"/>
      <c r="B86" s="128"/>
      <c r="C86" s="113"/>
      <c r="D86" s="378" t="s">
        <v>164</v>
      </c>
      <c r="E86" s="379"/>
      <c r="F86" s="380"/>
      <c r="G86" s="232">
        <f>ROUND(A86*B86*C86,0)</f>
        <v>0</v>
      </c>
    </row>
    <row r="87" spans="1:7" ht="15.75" hidden="1" thickTop="1">
      <c r="A87" s="372" t="s">
        <v>163</v>
      </c>
      <c r="B87" s="373"/>
      <c r="C87" s="374"/>
      <c r="D87" s="132" t="s">
        <v>121</v>
      </c>
      <c r="E87" s="227"/>
      <c r="F87" s="142"/>
      <c r="G87" s="231"/>
    </row>
    <row r="88" spans="1:7" ht="20.100000000000001" hidden="1" customHeight="1" thickBot="1">
      <c r="A88" s="127"/>
      <c r="B88" s="128"/>
      <c r="C88" s="113"/>
      <c r="D88" s="378" t="s">
        <v>164</v>
      </c>
      <c r="E88" s="379"/>
      <c r="F88" s="380"/>
      <c r="G88" s="232">
        <f>ROUND(A88*B88*C88,0)</f>
        <v>0</v>
      </c>
    </row>
    <row r="89" spans="1:7" ht="15.75" hidden="1" thickTop="1">
      <c r="A89" s="372" t="s">
        <v>166</v>
      </c>
      <c r="B89" s="373"/>
      <c r="C89" s="374"/>
      <c r="D89" s="132" t="s">
        <v>121</v>
      </c>
      <c r="E89" s="227"/>
      <c r="F89" s="142"/>
      <c r="G89" s="231"/>
    </row>
    <row r="90" spans="1:7" ht="20.100000000000001" hidden="1" customHeight="1" thickBot="1">
      <c r="A90" s="127"/>
      <c r="B90" s="128"/>
      <c r="C90" s="113"/>
      <c r="D90" s="378" t="s">
        <v>164</v>
      </c>
      <c r="E90" s="379"/>
      <c r="F90" s="380"/>
      <c r="G90" s="232">
        <f>ROUND(A90*B90*C90,0)</f>
        <v>0</v>
      </c>
    </row>
    <row r="91" spans="1:7" ht="15.75" hidden="1" thickTop="1">
      <c r="A91" s="372" t="s">
        <v>166</v>
      </c>
      <c r="B91" s="373"/>
      <c r="C91" s="374"/>
      <c r="D91" s="132"/>
      <c r="E91" s="227"/>
      <c r="F91" s="142"/>
      <c r="G91" s="231"/>
    </row>
    <row r="92" spans="1:7" ht="20.100000000000001" hidden="1" customHeight="1" thickBot="1">
      <c r="A92" s="127"/>
      <c r="B92" s="128"/>
      <c r="C92" s="113"/>
      <c r="D92" s="378" t="s">
        <v>164</v>
      </c>
      <c r="E92" s="379"/>
      <c r="F92" s="380"/>
      <c r="G92" s="232">
        <f>ROUND(A92*B92*C92,0)</f>
        <v>0</v>
      </c>
    </row>
    <row r="93" spans="1:7" ht="15.75" hidden="1" thickTop="1">
      <c r="A93" s="372" t="s">
        <v>166</v>
      </c>
      <c r="B93" s="373"/>
      <c r="C93" s="374"/>
      <c r="D93" s="132"/>
      <c r="E93" s="227"/>
      <c r="F93" s="142"/>
      <c r="G93" s="231"/>
    </row>
    <row r="94" spans="1:7" ht="20.100000000000001" hidden="1" customHeight="1" thickBot="1">
      <c r="A94" s="127"/>
      <c r="B94" s="128"/>
      <c r="C94" s="113"/>
      <c r="D94" s="378" t="s">
        <v>164</v>
      </c>
      <c r="E94" s="379"/>
      <c r="F94" s="380"/>
      <c r="G94" s="232">
        <f>ROUND(A94*B94*C94,0)</f>
        <v>0</v>
      </c>
    </row>
    <row r="95" spans="1:7" ht="15.75" hidden="1" thickTop="1">
      <c r="A95" s="372" t="s">
        <v>166</v>
      </c>
      <c r="B95" s="373"/>
      <c r="C95" s="374"/>
      <c r="D95" s="132"/>
      <c r="E95" s="227"/>
      <c r="F95" s="142"/>
      <c r="G95" s="231"/>
    </row>
    <row r="96" spans="1:7" ht="20.100000000000001" hidden="1" customHeight="1" thickBot="1">
      <c r="A96" s="127"/>
      <c r="B96" s="128"/>
      <c r="C96" s="113"/>
      <c r="D96" s="378">
        <v>4444</v>
      </c>
      <c r="E96" s="379"/>
      <c r="F96" s="380"/>
      <c r="G96" s="232">
        <f>ROUND(A96*B96*C96,0)</f>
        <v>0</v>
      </c>
    </row>
    <row r="97" spans="1:7" ht="15.75" hidden="1" thickTop="1">
      <c r="A97" s="372" t="s">
        <v>163</v>
      </c>
      <c r="B97" s="373"/>
      <c r="C97" s="374"/>
      <c r="D97" s="132" t="s">
        <v>121</v>
      </c>
      <c r="E97" s="227"/>
      <c r="F97" s="142"/>
      <c r="G97" s="231"/>
    </row>
    <row r="98" spans="1:7" ht="20.100000000000001" hidden="1" customHeight="1" thickBot="1">
      <c r="A98" s="127"/>
      <c r="B98" s="128"/>
      <c r="C98" s="113"/>
      <c r="D98" s="378" t="s">
        <v>164</v>
      </c>
      <c r="E98" s="379"/>
      <c r="F98" s="380"/>
      <c r="G98" s="232">
        <f>ROUND(A98*B98*C98,0)</f>
        <v>0</v>
      </c>
    </row>
    <row r="99" spans="1:7" ht="15.75" hidden="1" thickTop="1">
      <c r="A99" s="372" t="s">
        <v>166</v>
      </c>
      <c r="B99" s="373"/>
      <c r="C99" s="374"/>
      <c r="D99" s="132" t="s">
        <v>121</v>
      </c>
      <c r="E99" s="227"/>
      <c r="F99" s="142"/>
      <c r="G99" s="231"/>
    </row>
    <row r="100" spans="1:7" ht="20.100000000000001" hidden="1" customHeight="1" thickBot="1">
      <c r="A100" s="127"/>
      <c r="B100" s="128"/>
      <c r="C100" s="113"/>
      <c r="D100" s="378" t="s">
        <v>164</v>
      </c>
      <c r="E100" s="379"/>
      <c r="F100" s="380"/>
      <c r="G100" s="232">
        <f>ROUND(A100*B100*C100,0)</f>
        <v>0</v>
      </c>
    </row>
    <row r="101" spans="1:7" ht="15.75" hidden="1" thickTop="1">
      <c r="A101" s="372" t="s">
        <v>166</v>
      </c>
      <c r="B101" s="373"/>
      <c r="C101" s="374"/>
      <c r="D101" s="132"/>
      <c r="E101" s="227"/>
      <c r="F101" s="142"/>
      <c r="G101" s="231"/>
    </row>
    <row r="102" spans="1:7" ht="20.100000000000001" hidden="1" customHeight="1" thickBot="1">
      <c r="A102" s="127"/>
      <c r="B102" s="128"/>
      <c r="C102" s="113"/>
      <c r="D102" s="378" t="s">
        <v>164</v>
      </c>
      <c r="E102" s="379"/>
      <c r="F102" s="380"/>
      <c r="G102" s="232">
        <f>ROUND(A102*B102*C102,0)</f>
        <v>0</v>
      </c>
    </row>
    <row r="103" spans="1:7" ht="15.75" hidden="1" thickTop="1">
      <c r="A103" s="372" t="s">
        <v>166</v>
      </c>
      <c r="B103" s="373"/>
      <c r="C103" s="374"/>
      <c r="D103" s="132"/>
      <c r="E103" s="227"/>
      <c r="F103" s="142"/>
      <c r="G103" s="231"/>
    </row>
    <row r="104" spans="1:7" ht="20.100000000000001" hidden="1" customHeight="1" thickBot="1">
      <c r="A104" s="127"/>
      <c r="B104" s="128"/>
      <c r="C104" s="113"/>
      <c r="D104" s="378" t="s">
        <v>164</v>
      </c>
      <c r="E104" s="379"/>
      <c r="F104" s="380"/>
      <c r="G104" s="232">
        <f>ROUND(A104*B104*C104,0)</f>
        <v>0</v>
      </c>
    </row>
    <row r="105" spans="1:7" ht="15.75" hidden="1" thickTop="1">
      <c r="A105" s="372" t="s">
        <v>166</v>
      </c>
      <c r="B105" s="373"/>
      <c r="C105" s="374"/>
      <c r="D105" s="132"/>
      <c r="E105" s="227"/>
      <c r="F105" s="142"/>
      <c r="G105" s="231"/>
    </row>
    <row r="106" spans="1:7" ht="20.100000000000001" hidden="1" customHeight="1" thickBot="1">
      <c r="A106" s="127"/>
      <c r="B106" s="128"/>
      <c r="C106" s="113"/>
      <c r="D106" s="378" t="s">
        <v>164</v>
      </c>
      <c r="E106" s="379"/>
      <c r="F106" s="380"/>
      <c r="G106" s="232">
        <f>ROUND(A106*B106*C106,0)</f>
        <v>0</v>
      </c>
    </row>
    <row r="107" spans="1:7" ht="15.75" hidden="1" thickTop="1">
      <c r="A107" s="372" t="s">
        <v>166</v>
      </c>
      <c r="B107" s="373"/>
      <c r="C107" s="374"/>
      <c r="D107" s="132"/>
      <c r="E107" s="227"/>
      <c r="F107" s="142"/>
      <c r="G107" s="231"/>
    </row>
    <row r="108" spans="1:7" ht="20.100000000000001" hidden="1" customHeight="1" thickBot="1">
      <c r="A108" s="127"/>
      <c r="B108" s="128"/>
      <c r="C108" s="113"/>
      <c r="D108" s="378" t="s">
        <v>164</v>
      </c>
      <c r="E108" s="379"/>
      <c r="F108" s="380"/>
      <c r="G108" s="232">
        <f>ROUND(A108*B108*C108,0)</f>
        <v>0</v>
      </c>
    </row>
    <row r="109" spans="1:7" ht="15.75" hidden="1" thickTop="1">
      <c r="A109" s="372" t="s">
        <v>166</v>
      </c>
      <c r="B109" s="373"/>
      <c r="C109" s="374"/>
      <c r="D109" s="132"/>
      <c r="E109" s="227"/>
      <c r="F109" s="142"/>
      <c r="G109" s="231"/>
    </row>
    <row r="110" spans="1:7" ht="20.100000000000001" hidden="1" customHeight="1" thickBot="1">
      <c r="A110" s="127"/>
      <c r="B110" s="128"/>
      <c r="C110" s="113"/>
      <c r="D110" s="378" t="s">
        <v>164</v>
      </c>
      <c r="E110" s="379"/>
      <c r="F110" s="380"/>
      <c r="G110" s="232">
        <f>ROUND(A110*B110*C110,0)</f>
        <v>0</v>
      </c>
    </row>
    <row r="111" spans="1:7" ht="16.5" thickTop="1" thickBot="1">
      <c r="A111" s="118"/>
      <c r="B111" s="81"/>
      <c r="C111" s="119"/>
      <c r="D111" s="143" t="s">
        <v>178</v>
      </c>
      <c r="E111" s="228"/>
      <c r="F111" s="144"/>
      <c r="G111" s="110">
        <f>SUM(G11:G110)</f>
        <v>0</v>
      </c>
    </row>
    <row r="112" spans="1:7">
      <c r="B112" s="13"/>
      <c r="C112" s="13"/>
      <c r="G112" s="131"/>
    </row>
    <row r="113" spans="1:7">
      <c r="A113" s="14" t="str">
        <f>'Program Resources'!A65</f>
        <v>Revised: June 2023</v>
      </c>
      <c r="C113" s="13"/>
      <c r="G113" s="131"/>
    </row>
    <row r="115" spans="1:7">
      <c r="A115" s="99" t="s">
        <v>179</v>
      </c>
      <c r="B115" s="99"/>
      <c r="C115" s="99"/>
      <c r="D115" s="99"/>
      <c r="E115" s="99"/>
      <c r="F115" s="99"/>
      <c r="G115" s="99"/>
    </row>
  </sheetData>
  <sheetProtection algorithmName="SHA-512" hashValue="PiwpGNVY33vidyJdruPeluBTsbCPatDHD73wov9cK5uvcHXAOMH0F+Ibj/m+bNEMAE12RsS9xRYUAaisiOCrXw==" saltValue="gmVkbA253BkfpXVi79Uysg==" spinCount="100000" sheet="1" selectLockedCells="1"/>
  <mergeCells count="106">
    <mergeCell ref="D110:F110"/>
    <mergeCell ref="D100:F100"/>
    <mergeCell ref="D102:F102"/>
    <mergeCell ref="D104:F104"/>
    <mergeCell ref="D106:F106"/>
    <mergeCell ref="D108:F108"/>
    <mergeCell ref="A4:D4"/>
    <mergeCell ref="A3:D3"/>
    <mergeCell ref="A5:D5"/>
    <mergeCell ref="A6:D6"/>
    <mergeCell ref="A109:C109"/>
    <mergeCell ref="A99:C99"/>
    <mergeCell ref="A101:C101"/>
    <mergeCell ref="A11:C11"/>
    <mergeCell ref="A103:C103"/>
    <mergeCell ref="A97:C97"/>
    <mergeCell ref="A79:C79"/>
    <mergeCell ref="A77:C77"/>
    <mergeCell ref="A105:C105"/>
    <mergeCell ref="A81:C81"/>
    <mergeCell ref="A83:C83"/>
    <mergeCell ref="A85:C85"/>
    <mergeCell ref="D92:F92"/>
    <mergeCell ref="D94:F94"/>
    <mergeCell ref="D98:F98"/>
    <mergeCell ref="A9:F9"/>
    <mergeCell ref="A91:C91"/>
    <mergeCell ref="A93:C93"/>
    <mergeCell ref="A95:C95"/>
    <mergeCell ref="D12:F12"/>
    <mergeCell ref="D78:F78"/>
    <mergeCell ref="D80:F80"/>
    <mergeCell ref="D82:F82"/>
    <mergeCell ref="D84:F84"/>
    <mergeCell ref="D86:F86"/>
    <mergeCell ref="D88:F88"/>
    <mergeCell ref="D90:F90"/>
    <mergeCell ref="A45:C45"/>
    <mergeCell ref="D46:F46"/>
    <mergeCell ref="A47:C47"/>
    <mergeCell ref="D48:F48"/>
    <mergeCell ref="A49:C49"/>
    <mergeCell ref="A87:C87"/>
    <mergeCell ref="A89:C89"/>
    <mergeCell ref="D10:F10"/>
    <mergeCell ref="A27:C27"/>
    <mergeCell ref="D28:F28"/>
    <mergeCell ref="A29:C29"/>
    <mergeCell ref="A107:C107"/>
    <mergeCell ref="A55:C55"/>
    <mergeCell ref="D56:F56"/>
    <mergeCell ref="A57:C57"/>
    <mergeCell ref="D58:F58"/>
    <mergeCell ref="A59:C59"/>
    <mergeCell ref="D50:F50"/>
    <mergeCell ref="A51:C51"/>
    <mergeCell ref="D52:F52"/>
    <mergeCell ref="A53:C53"/>
    <mergeCell ref="D54:F54"/>
    <mergeCell ref="A73:C73"/>
    <mergeCell ref="D74:F74"/>
    <mergeCell ref="A65:C65"/>
    <mergeCell ref="D66:F66"/>
    <mergeCell ref="A67:C67"/>
    <mergeCell ref="D68:F68"/>
    <mergeCell ref="A69:C69"/>
    <mergeCell ref="D60:F60"/>
    <mergeCell ref="A61:C61"/>
    <mergeCell ref="D62:F62"/>
    <mergeCell ref="A63:C63"/>
    <mergeCell ref="D64:F64"/>
    <mergeCell ref="D96:F96"/>
    <mergeCell ref="D30:F30"/>
    <mergeCell ref="A31:C31"/>
    <mergeCell ref="A75:C75"/>
    <mergeCell ref="D76:F76"/>
    <mergeCell ref="A13:C13"/>
    <mergeCell ref="D14:F14"/>
    <mergeCell ref="A15:C15"/>
    <mergeCell ref="D16:F16"/>
    <mergeCell ref="A17:C17"/>
    <mergeCell ref="D18:F18"/>
    <mergeCell ref="A19:C19"/>
    <mergeCell ref="D20:F20"/>
    <mergeCell ref="A21:C21"/>
    <mergeCell ref="D22:F22"/>
    <mergeCell ref="A23:C23"/>
    <mergeCell ref="D24:F24"/>
    <mergeCell ref="A25:C25"/>
    <mergeCell ref="D26:F26"/>
    <mergeCell ref="D70:F70"/>
    <mergeCell ref="A71:C71"/>
    <mergeCell ref="D72:F72"/>
    <mergeCell ref="D42:F42"/>
    <mergeCell ref="A43:C43"/>
    <mergeCell ref="D44:F44"/>
    <mergeCell ref="A37:C37"/>
    <mergeCell ref="D38:F38"/>
    <mergeCell ref="A39:C39"/>
    <mergeCell ref="D40:F40"/>
    <mergeCell ref="A41:C41"/>
    <mergeCell ref="D32:F32"/>
    <mergeCell ref="A33:C33"/>
    <mergeCell ref="D34:F34"/>
    <mergeCell ref="A35:C35"/>
    <mergeCell ref="D36:F36"/>
  </mergeCells>
  <printOptions horizontalCentered="1"/>
  <pageMargins left="0.7" right="0.7" top="0.75" bottom="0.5" header="0.6" footer="0.25"/>
  <pageSetup scale="76" orientation="portrait" blackAndWhite="1" r:id="rId1"/>
  <headerFooter alignWithMargins="0">
    <oddFooter>&amp;R&amp;"-,Italic"&amp;D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7" tint="0.79998168889431442"/>
    <pageSetUpPr fitToPage="1"/>
  </sheetPr>
  <dimension ref="A1:F53"/>
  <sheetViews>
    <sheetView zoomScaleNormal="100" workbookViewId="0">
      <selection activeCell="E18" sqref="E18"/>
    </sheetView>
  </sheetViews>
  <sheetFormatPr defaultColWidth="8.7109375" defaultRowHeight="15.75"/>
  <cols>
    <col min="1" max="1" width="3.7109375" style="1" customWidth="1"/>
    <col min="2" max="2" width="45" style="1" customWidth="1"/>
    <col min="3" max="3" width="17.7109375" style="1" customWidth="1"/>
    <col min="4" max="6" width="16.5703125" style="10" customWidth="1"/>
    <col min="7" max="7" width="9.28515625" style="10" customWidth="1"/>
    <col min="8" max="16384" width="8.7109375" style="10"/>
  </cols>
  <sheetData>
    <row r="1" spans="1:6" ht="18.75">
      <c r="A1" s="201" t="str">
        <f>+'Program Resources'!A1</f>
        <v>AGENCY ON AGING\AREA 4</v>
      </c>
      <c r="B1" s="200"/>
      <c r="C1" s="200"/>
      <c r="D1" s="1"/>
      <c r="E1" s="1"/>
      <c r="F1" s="203" t="str">
        <f>'Program Resources'!E1</f>
        <v>PROGRAM BUDGET FORM</v>
      </c>
    </row>
    <row r="2" spans="1:6" ht="16.5" thickBot="1">
      <c r="A2" s="53"/>
      <c r="B2" s="53"/>
      <c r="C2" s="53"/>
      <c r="D2" s="151"/>
      <c r="E2" s="1"/>
      <c r="F2" s="108"/>
    </row>
    <row r="3" spans="1:6" ht="16.5" thickBot="1">
      <c r="A3" s="384" t="str">
        <f>+'Program Resources'!A3</f>
        <v>Name of Funded Partner</v>
      </c>
      <c r="B3" s="386"/>
      <c r="C3" s="320" t="str">
        <f>'Program Resources'!C3</f>
        <v>Award #</v>
      </c>
      <c r="D3" s="384" t="str">
        <f>'Program Resources'!D3</f>
        <v>Contract Period</v>
      </c>
      <c r="E3" s="386"/>
      <c r="F3" s="320" t="str">
        <f>'Program Resources'!E3</f>
        <v>Date Submitted</v>
      </c>
    </row>
    <row r="4" spans="1:6" s="212" customFormat="1" thickBot="1">
      <c r="A4" s="387">
        <f>'Program Resources'!A4</f>
        <v>0</v>
      </c>
      <c r="B4" s="389"/>
      <c r="C4" s="219">
        <f>'Program Resources'!C4</f>
        <v>0</v>
      </c>
      <c r="D4" s="387" t="str">
        <f>'Program Resources'!D4</f>
        <v>7/1/2023 - 6/30/2024</v>
      </c>
      <c r="E4" s="389"/>
      <c r="F4" s="218">
        <f>'Program Resources'!E4</f>
        <v>0</v>
      </c>
    </row>
    <row r="5" spans="1:6" ht="16.5" thickBot="1">
      <c r="A5" s="384" t="str">
        <f>+'Program Resources'!A5</f>
        <v>Title - Program</v>
      </c>
      <c r="B5" s="386"/>
      <c r="C5" s="323" t="str">
        <f>'Program Resources'!C5</f>
        <v>County</v>
      </c>
      <c r="D5" s="384" t="str">
        <f>'Program Resources'!D5</f>
        <v>Budget Version</v>
      </c>
      <c r="E5" s="386"/>
      <c r="F5" s="322"/>
    </row>
    <row r="6" spans="1:6" s="212" customFormat="1" thickBot="1">
      <c r="A6" s="387">
        <f>+'Program Resources'!A6</f>
        <v>0</v>
      </c>
      <c r="B6" s="389"/>
      <c r="C6" s="219">
        <f>'Program Resources'!C6</f>
        <v>0</v>
      </c>
      <c r="D6" s="387" t="str">
        <f>'Program Resources'!D6</f>
        <v>Original</v>
      </c>
      <c r="E6" s="389"/>
      <c r="F6" s="220"/>
    </row>
    <row r="7" spans="1:6" ht="12.75">
      <c r="A7" s="133"/>
      <c r="B7" s="133"/>
      <c r="C7" s="133"/>
      <c r="D7" s="134"/>
      <c r="E7" s="180"/>
      <c r="F7" s="180"/>
    </row>
    <row r="8" spans="1:6" ht="21.75" thickBot="1">
      <c r="A8" s="248" t="s">
        <v>180</v>
      </c>
      <c r="B8" s="206"/>
      <c r="C8" s="204"/>
      <c r="D8" s="205"/>
      <c r="E8" s="205"/>
      <c r="F8" s="249"/>
    </row>
    <row r="9" spans="1:6" ht="16.5" thickBot="1">
      <c r="A9" s="135"/>
      <c r="B9" s="393"/>
      <c r="C9" s="394"/>
      <c r="D9" s="136" t="s">
        <v>162</v>
      </c>
      <c r="E9" s="137" t="s">
        <v>181</v>
      </c>
      <c r="F9" s="138" t="s">
        <v>182</v>
      </c>
    </row>
    <row r="10" spans="1:6" ht="15">
      <c r="A10" s="50"/>
      <c r="B10" s="45" t="s">
        <v>183</v>
      </c>
      <c r="C10" s="153"/>
      <c r="D10" s="46"/>
      <c r="E10" s="47"/>
      <c r="F10" s="48"/>
    </row>
    <row r="11" spans="1:6" ht="15">
      <c r="A11" s="9">
        <v>11</v>
      </c>
      <c r="B11" s="214" t="s">
        <v>184</v>
      </c>
      <c r="C11" s="155"/>
      <c r="D11" s="236">
        <f>E11</f>
        <v>0</v>
      </c>
      <c r="E11" s="17">
        <f>'Paid Personnel'!G99</f>
        <v>0</v>
      </c>
      <c r="F11" s="49"/>
    </row>
    <row r="12" spans="1:6" ht="15">
      <c r="A12" s="9">
        <v>12</v>
      </c>
      <c r="B12" s="214" t="s">
        <v>185</v>
      </c>
      <c r="C12" s="155"/>
      <c r="D12" s="16">
        <f t="shared" ref="D12:D14" si="0">E12</f>
        <v>0</v>
      </c>
      <c r="E12" s="18">
        <f>'Paid Personnel'!G100</f>
        <v>0</v>
      </c>
      <c r="F12" s="49"/>
    </row>
    <row r="13" spans="1:6" ht="15">
      <c r="A13" s="9">
        <v>13</v>
      </c>
      <c r="B13" s="214" t="s">
        <v>186</v>
      </c>
      <c r="C13" s="155"/>
      <c r="D13" s="16">
        <f t="shared" si="0"/>
        <v>0</v>
      </c>
      <c r="E13" s="18">
        <f>'Paid Personnel'!G101</f>
        <v>0</v>
      </c>
      <c r="F13" s="49"/>
    </row>
    <row r="14" spans="1:6" thickBot="1">
      <c r="A14" s="9">
        <v>14</v>
      </c>
      <c r="B14" s="214" t="s">
        <v>187</v>
      </c>
      <c r="C14" s="155"/>
      <c r="D14" s="16">
        <f t="shared" si="0"/>
        <v>0</v>
      </c>
      <c r="E14" s="18">
        <f>'Paid Personnel'!G102</f>
        <v>0</v>
      </c>
      <c r="F14" s="49"/>
    </row>
    <row r="15" spans="1:6" s="212" customFormat="1" thickBot="1">
      <c r="A15" s="9">
        <v>15</v>
      </c>
      <c r="B15" s="208" t="s">
        <v>188</v>
      </c>
      <c r="C15" s="209"/>
      <c r="D15" s="20">
        <f>SUM(D11:D14)</f>
        <v>0</v>
      </c>
      <c r="E15" s="237">
        <f>SUM(E11:E14)</f>
        <v>0</v>
      </c>
      <c r="F15" s="223"/>
    </row>
    <row r="16" spans="1:6" thickBot="1">
      <c r="A16" s="9">
        <v>16</v>
      </c>
      <c r="B16" s="139" t="s">
        <v>189</v>
      </c>
      <c r="C16" s="154"/>
      <c r="D16" s="16">
        <f>F16</f>
        <v>0</v>
      </c>
      <c r="E16" s="207"/>
      <c r="F16" s="44">
        <f>+'In Kind Personnel'!G111</f>
        <v>0</v>
      </c>
    </row>
    <row r="17" spans="1:6" s="212" customFormat="1" thickBot="1">
      <c r="A17" s="9">
        <v>17</v>
      </c>
      <c r="B17" s="35" t="s">
        <v>190</v>
      </c>
      <c r="C17" s="213"/>
      <c r="D17" s="20">
        <f>SUM(D15:D16)</f>
        <v>0</v>
      </c>
      <c r="E17" s="210">
        <f t="shared" ref="E17:F17" si="1">SUM(E15:E16)</f>
        <v>0</v>
      </c>
      <c r="F17" s="211">
        <f t="shared" si="1"/>
        <v>0</v>
      </c>
    </row>
    <row r="18" spans="1:6" s="13" customFormat="1" thickBot="1">
      <c r="A18" s="9">
        <v>18</v>
      </c>
      <c r="B18" s="35" t="s">
        <v>191</v>
      </c>
      <c r="C18" s="156"/>
      <c r="D18" s="20">
        <f>SUM(E18:F18)</f>
        <v>0</v>
      </c>
      <c r="E18" s="27"/>
      <c r="F18" s="215"/>
    </row>
    <row r="19" spans="1:6" s="13" customFormat="1" ht="15">
      <c r="A19" s="51" t="s">
        <v>121</v>
      </c>
      <c r="B19" s="41" t="s">
        <v>192</v>
      </c>
      <c r="C19" s="157"/>
      <c r="D19" s="46"/>
      <c r="E19" s="216"/>
      <c r="F19" s="217"/>
    </row>
    <row r="20" spans="1:6" ht="15">
      <c r="A20" s="9">
        <v>19</v>
      </c>
      <c r="B20" s="214" t="s">
        <v>193</v>
      </c>
      <c r="C20" s="154"/>
      <c r="D20" s="29">
        <f t="shared" ref="D20:D39" si="2">SUM(E20:F20)</f>
        <v>0</v>
      </c>
      <c r="E20" s="30"/>
      <c r="F20" s="21"/>
    </row>
    <row r="21" spans="1:6" ht="15">
      <c r="A21" s="9">
        <v>20</v>
      </c>
      <c r="B21" s="214" t="s">
        <v>194</v>
      </c>
      <c r="C21" s="155"/>
      <c r="D21" s="16">
        <f t="shared" si="2"/>
        <v>0</v>
      </c>
      <c r="E21" s="31"/>
      <c r="F21" s="22"/>
    </row>
    <row r="22" spans="1:6" s="13" customFormat="1" thickBot="1">
      <c r="A22" s="9">
        <v>21</v>
      </c>
      <c r="B22" s="42" t="s">
        <v>195</v>
      </c>
      <c r="C22" s="158"/>
      <c r="D22" s="19">
        <f>SUM(D20:D21)</f>
        <v>0</v>
      </c>
      <c r="E22" s="23">
        <f t="shared" ref="E22:F22" si="3">SUM(E20:E21)</f>
        <v>0</v>
      </c>
      <c r="F22" s="24">
        <f t="shared" si="3"/>
        <v>0</v>
      </c>
    </row>
    <row r="23" spans="1:6" thickBot="1">
      <c r="A23" s="9">
        <v>22</v>
      </c>
      <c r="B23" s="42" t="s">
        <v>196</v>
      </c>
      <c r="C23" s="158"/>
      <c r="D23" s="20">
        <f t="shared" si="2"/>
        <v>0</v>
      </c>
      <c r="E23" s="221"/>
      <c r="F23" s="26"/>
    </row>
    <row r="24" spans="1:6" thickBot="1">
      <c r="A24" s="9">
        <v>23</v>
      </c>
      <c r="B24" s="42" t="s">
        <v>197</v>
      </c>
      <c r="C24" s="158"/>
      <c r="D24" s="20">
        <f t="shared" si="2"/>
        <v>0</v>
      </c>
      <c r="E24" s="27"/>
      <c r="F24" s="28"/>
    </row>
    <row r="25" spans="1:6" thickBot="1">
      <c r="A25" s="9">
        <v>24</v>
      </c>
      <c r="B25" s="42" t="s">
        <v>198</v>
      </c>
      <c r="C25" s="158"/>
      <c r="D25" s="20">
        <f t="shared" si="2"/>
        <v>0</v>
      </c>
      <c r="E25" s="25"/>
      <c r="F25" s="26"/>
    </row>
    <row r="26" spans="1:6" ht="15">
      <c r="A26" s="51"/>
      <c r="B26" s="41" t="s">
        <v>199</v>
      </c>
      <c r="C26" s="157"/>
      <c r="D26" s="46"/>
      <c r="E26" s="216"/>
      <c r="F26" s="217"/>
    </row>
    <row r="27" spans="1:6" ht="15">
      <c r="A27" s="9">
        <v>25</v>
      </c>
      <c r="B27" s="214" t="s">
        <v>200</v>
      </c>
      <c r="C27" s="154"/>
      <c r="D27" s="29">
        <f t="shared" si="2"/>
        <v>0</v>
      </c>
      <c r="E27" s="30"/>
      <c r="F27" s="21"/>
    </row>
    <row r="28" spans="1:6" ht="15">
      <c r="A28" s="9">
        <v>26</v>
      </c>
      <c r="B28" s="214" t="s">
        <v>201</v>
      </c>
      <c r="C28" s="155"/>
      <c r="D28" s="16">
        <f t="shared" si="2"/>
        <v>0</v>
      </c>
      <c r="E28" s="31"/>
      <c r="F28" s="32"/>
    </row>
    <row r="29" spans="1:6" ht="15">
      <c r="A29" s="9">
        <v>27</v>
      </c>
      <c r="B29" s="214" t="s">
        <v>202</v>
      </c>
      <c r="C29" s="155"/>
      <c r="D29" s="16">
        <f t="shared" si="2"/>
        <v>0</v>
      </c>
      <c r="E29" s="31"/>
      <c r="F29" s="22"/>
    </row>
    <row r="30" spans="1:6" ht="15">
      <c r="A30" s="9">
        <v>28</v>
      </c>
      <c r="B30" s="214" t="s">
        <v>203</v>
      </c>
      <c r="C30" s="155"/>
      <c r="D30" s="16">
        <f t="shared" si="2"/>
        <v>0</v>
      </c>
      <c r="E30" s="31"/>
      <c r="F30" s="32"/>
    </row>
    <row r="31" spans="1:6" ht="15">
      <c r="A31" s="9">
        <v>29</v>
      </c>
      <c r="B31" s="214" t="s">
        <v>204</v>
      </c>
      <c r="C31" s="155"/>
      <c r="D31" s="16">
        <f t="shared" si="2"/>
        <v>0</v>
      </c>
      <c r="E31" s="31"/>
      <c r="F31" s="22"/>
    </row>
    <row r="32" spans="1:6" ht="15">
      <c r="A32" s="9">
        <v>30</v>
      </c>
      <c r="B32" s="214" t="s">
        <v>205</v>
      </c>
      <c r="C32" s="155"/>
      <c r="D32" s="16">
        <f t="shared" si="2"/>
        <v>0</v>
      </c>
      <c r="E32" s="31"/>
      <c r="F32" s="32"/>
    </row>
    <row r="33" spans="1:6" ht="15">
      <c r="A33" s="9">
        <v>31</v>
      </c>
      <c r="B33" s="214" t="s">
        <v>206</v>
      </c>
      <c r="C33" s="155"/>
      <c r="D33" s="16">
        <f t="shared" si="2"/>
        <v>0</v>
      </c>
      <c r="E33" s="31"/>
      <c r="F33" s="22"/>
    </row>
    <row r="34" spans="1:6" ht="15">
      <c r="A34" s="9">
        <v>32</v>
      </c>
      <c r="B34" s="214" t="s">
        <v>207</v>
      </c>
      <c r="C34" s="155"/>
      <c r="D34" s="16">
        <f t="shared" si="2"/>
        <v>0</v>
      </c>
      <c r="E34" s="31"/>
      <c r="F34" s="32"/>
    </row>
    <row r="35" spans="1:6" ht="15">
      <c r="A35" s="9">
        <v>33</v>
      </c>
      <c r="B35" s="214" t="s">
        <v>208</v>
      </c>
      <c r="C35" s="155"/>
      <c r="D35" s="16">
        <f t="shared" si="2"/>
        <v>0</v>
      </c>
      <c r="E35" s="31"/>
      <c r="F35" s="22"/>
    </row>
    <row r="36" spans="1:6" ht="15">
      <c r="A36" s="9">
        <v>34</v>
      </c>
      <c r="B36" s="214" t="s">
        <v>209</v>
      </c>
      <c r="C36" s="155"/>
      <c r="D36" s="16">
        <f t="shared" si="2"/>
        <v>0</v>
      </c>
      <c r="E36" s="31"/>
      <c r="F36" s="32"/>
    </row>
    <row r="37" spans="1:6" thickBot="1">
      <c r="A37" s="9">
        <v>35</v>
      </c>
      <c r="B37" s="309" t="s">
        <v>210</v>
      </c>
      <c r="C37" s="310"/>
      <c r="D37" s="19">
        <f t="shared" si="2"/>
        <v>0</v>
      </c>
      <c r="E37" s="33"/>
      <c r="F37" s="34"/>
    </row>
    <row r="38" spans="1:6" thickBot="1">
      <c r="A38" s="9">
        <v>36</v>
      </c>
      <c r="B38" s="35" t="s">
        <v>211</v>
      </c>
      <c r="C38" s="156"/>
      <c r="D38" s="20">
        <f>SUM(D27:D37)</f>
        <v>0</v>
      </c>
      <c r="E38" s="36">
        <f t="shared" ref="E38:F38" si="4">SUM(E27:E37)</f>
        <v>0</v>
      </c>
      <c r="F38" s="37">
        <f t="shared" si="4"/>
        <v>0</v>
      </c>
    </row>
    <row r="39" spans="1:6" thickBot="1">
      <c r="A39" s="9">
        <v>37</v>
      </c>
      <c r="B39" s="42" t="s">
        <v>212</v>
      </c>
      <c r="C39" s="152"/>
      <c r="D39" s="38">
        <f t="shared" si="2"/>
        <v>0</v>
      </c>
      <c r="E39" s="39"/>
      <c r="F39" s="43"/>
    </row>
    <row r="40" spans="1:6" thickBot="1">
      <c r="A40" s="292">
        <v>44</v>
      </c>
      <c r="B40" s="293" t="s">
        <v>213</v>
      </c>
      <c r="C40" s="293"/>
      <c r="D40" s="294">
        <f>D17+D18+D22+D23+D24+D25+D38+D39</f>
        <v>0</v>
      </c>
      <c r="E40" s="295">
        <f>E17+E18+E22+E23+E24+E25+E38+E39</f>
        <v>0</v>
      </c>
      <c r="F40" s="296">
        <f>F17+F18+F22+F23+F24+F25+F38+F39</f>
        <v>0</v>
      </c>
    </row>
    <row r="41" spans="1:6" s="13" customFormat="1" ht="12.75">
      <c r="D41" s="222">
        <f>'Program Resources'!$E$60-D40</f>
        <v>0</v>
      </c>
      <c r="E41" s="222">
        <f>'Program Resources'!E21+'Program Resources'!$E$29+'Program Resources'!$E$37+'Program Resources'!$E$51-E40</f>
        <v>0</v>
      </c>
      <c r="F41" s="222">
        <f>'Program Resources'!$E$43+'Program Resources'!$E$56-F40</f>
        <v>0</v>
      </c>
    </row>
    <row r="42" spans="1:6" s="13" customFormat="1" ht="12.75">
      <c r="D42" s="222"/>
      <c r="E42" s="222"/>
      <c r="F42" s="222"/>
    </row>
    <row r="43" spans="1:6" s="13" customFormat="1" ht="16.5" thickBot="1">
      <c r="A43" s="204" t="s">
        <v>214</v>
      </c>
      <c r="B43" s="100"/>
      <c r="C43" s="100"/>
      <c r="D43" s="290"/>
      <c r="E43" s="290"/>
      <c r="F43" s="290"/>
    </row>
    <row r="44" spans="1:6" s="13" customFormat="1" thickBot="1">
      <c r="A44" s="9">
        <v>39</v>
      </c>
      <c r="B44" s="35" t="s">
        <v>215</v>
      </c>
      <c r="C44" s="156"/>
      <c r="D44" s="20">
        <f>SUM(E44:F44)</f>
        <v>0</v>
      </c>
      <c r="E44" s="25"/>
      <c r="F44" s="291"/>
    </row>
    <row r="45" spans="1:6" s="13" customFormat="1" ht="12.75">
      <c r="B45" s="10" t="s">
        <v>216</v>
      </c>
      <c r="D45" s="222"/>
      <c r="E45" s="222"/>
      <c r="F45" s="222"/>
    </row>
    <row r="46" spans="1:6" s="13" customFormat="1" ht="12.75">
      <c r="D46" s="222"/>
      <c r="E46" s="222"/>
      <c r="F46" s="222"/>
    </row>
    <row r="47" spans="1:6" s="13" customFormat="1" ht="12.75">
      <c r="A47" s="14" t="str">
        <f>'Program Resources'!A65</f>
        <v>Revised: June 2023</v>
      </c>
      <c r="D47" s="222"/>
      <c r="E47" s="222"/>
      <c r="F47" s="222"/>
    </row>
    <row r="48" spans="1:6" s="13" customFormat="1" ht="12.75">
      <c r="D48" s="222"/>
      <c r="E48" s="222"/>
      <c r="F48" s="222"/>
    </row>
    <row r="49" spans="1:6" ht="12.75">
      <c r="A49" s="10"/>
      <c r="B49" s="40" t="s">
        <v>217</v>
      </c>
      <c r="C49" s="40"/>
    </row>
    <row r="50" spans="1:6" ht="12.75">
      <c r="A50" s="10"/>
      <c r="B50" s="40" t="s">
        <v>218</v>
      </c>
      <c r="C50" s="40"/>
    </row>
    <row r="51" spans="1:6" ht="12.75">
      <c r="A51" s="10"/>
      <c r="B51" s="224" t="s">
        <v>219</v>
      </c>
      <c r="C51" s="224"/>
      <c r="D51" s="225"/>
      <c r="E51" s="225"/>
      <c r="F51" s="225"/>
    </row>
    <row r="52" spans="1:6" ht="12.75">
      <c r="A52" s="10"/>
      <c r="B52" s="10"/>
      <c r="C52" s="10"/>
    </row>
    <row r="53" spans="1:6" ht="12.75">
      <c r="A53" s="99" t="s">
        <v>220</v>
      </c>
      <c r="B53" s="100"/>
      <c r="C53" s="100"/>
      <c r="D53" s="99"/>
      <c r="E53" s="99"/>
      <c r="F53" s="99"/>
    </row>
  </sheetData>
  <sheetProtection algorithmName="SHA-512" hashValue="6+/p9fbN7CCp3YBsvarmMdpQuZdRPGpO5myKdTdxrx/PE+jUPdsBjWMQTGRtCpd2EfJJQ7AVnhLnu+t0gzpXgw==" saltValue="WS10CPT4s4TNHmTVuHBYEg==" spinCount="100000" sheet="1" selectLockedCells="1"/>
  <mergeCells count="9">
    <mergeCell ref="D6:E6"/>
    <mergeCell ref="D5:E5"/>
    <mergeCell ref="D3:E3"/>
    <mergeCell ref="D4:E4"/>
    <mergeCell ref="B9:C9"/>
    <mergeCell ref="A6:B6"/>
    <mergeCell ref="A3:B3"/>
    <mergeCell ref="A4:B4"/>
    <mergeCell ref="A5:B5"/>
  </mergeCells>
  <phoneticPr fontId="0" type="noConversion"/>
  <printOptions horizontalCentered="1"/>
  <pageMargins left="0.7" right="0.7" top="0.75" bottom="0.5" header="0.6" footer="0.25"/>
  <pageSetup scale="79" fitToHeight="0" orientation="portrait" blackAndWhite="1" r:id="rId1"/>
  <headerFooter alignWithMargins="0">
    <oddFooter>&amp;R&amp;"-,Italic"&amp;D &amp;T</oddFooter>
  </headerFooter>
  <ignoredErrors>
    <ignoredError sqref="D22" formula="1"/>
  </ignoredErrors>
  <extLst>
    <ext xmlns:x14="http://schemas.microsoft.com/office/spreadsheetml/2009/9/main" uri="{78C0D931-6437-407d-A8EE-F0AAD7539E65}">
      <x14:conditionalFormattings>
        <x14:conditionalFormatting xmlns:xm="http://schemas.microsoft.com/office/excel/2006/main">
          <x14:cfRule type="cellIs" priority="24" operator="equal" id="{8B1BE103-A910-464D-AB41-F7FDEADD38F0}">
            <xm:f>'Program Resources'!$E$60</xm:f>
            <x14:dxf>
              <font>
                <strike val="0"/>
                <color auto="1"/>
              </font>
              <fill>
                <patternFill>
                  <bgColor rgb="FFC6EFCE"/>
                </patternFill>
              </fill>
            </x14:dxf>
          </x14:cfRule>
          <xm:sqref>D40</xm:sqref>
        </x14:conditionalFormatting>
        <x14:conditionalFormatting xmlns:xm="http://schemas.microsoft.com/office/excel/2006/main">
          <x14:cfRule type="cellIs" priority="52" operator="equal" id="{D42DD789-156F-4AB9-B116-18EE9328792C}">
            <xm:f>'Program Resources'!E21+'Program Resources'!$E$29+'Program Resources'!$E$37+'Program Resources'!$E$51</xm:f>
            <x14:dxf>
              <font>
                <strike val="0"/>
                <color auto="1"/>
              </font>
              <fill>
                <patternFill>
                  <bgColor rgb="FFC6EFCE"/>
                </patternFill>
              </fill>
            </x14:dxf>
          </x14:cfRule>
          <xm:sqref>E40</xm:sqref>
        </x14:conditionalFormatting>
        <x14:conditionalFormatting xmlns:xm="http://schemas.microsoft.com/office/excel/2006/main">
          <x14:cfRule type="cellIs" priority="35" operator="equal" id="{998A3239-C830-43E7-A8DE-A21D54FE3CB2}">
            <xm:f>'Program Resources'!$E$43+'Program Resources'!$E$56</xm:f>
            <x14:dxf>
              <font>
                <strike val="0"/>
                <color auto="1"/>
              </font>
              <fill>
                <patternFill>
                  <bgColor rgb="FFC6EFCE"/>
                </patternFill>
              </fill>
            </x14:dxf>
          </x14:cfRule>
          <xm:sqref>F40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F28"/>
  <sheetViews>
    <sheetView zoomScaleNormal="100" workbookViewId="0">
      <selection activeCell="D13" sqref="D13:F13"/>
    </sheetView>
  </sheetViews>
  <sheetFormatPr defaultColWidth="8.7109375" defaultRowHeight="12.75"/>
  <cols>
    <col min="1" max="1" width="67" style="10" customWidth="1"/>
    <col min="2" max="2" width="12.42578125" style="10" customWidth="1"/>
    <col min="3" max="3" width="14.7109375" style="10" customWidth="1"/>
    <col min="4" max="5" width="16.5703125" style="10" customWidth="1"/>
    <col min="6" max="6" width="16.5703125" style="10" bestFit="1" customWidth="1"/>
    <col min="7" max="16384" width="8.7109375" style="10"/>
  </cols>
  <sheetData>
    <row r="1" spans="1:6" ht="18.75">
      <c r="A1" s="201" t="str">
        <f>+'Program Resources'!A1</f>
        <v>AGENCY ON AGING\AREA 4</v>
      </c>
      <c r="B1" s="200"/>
      <c r="C1" s="200"/>
      <c r="D1" s="1"/>
      <c r="E1" s="1"/>
      <c r="F1" s="203" t="str">
        <f>'Program Resources'!E1</f>
        <v>PROGRAM BUDGET FORM</v>
      </c>
    </row>
    <row r="2" spans="1:6" ht="16.5" thickBot="1">
      <c r="A2" s="53"/>
      <c r="B2" s="53"/>
      <c r="C2" s="53"/>
      <c r="D2" s="151"/>
      <c r="E2" s="1"/>
      <c r="F2" s="108"/>
    </row>
    <row r="3" spans="1:6" ht="16.5" thickBot="1">
      <c r="A3" s="320" t="str">
        <f>+'Program Resources'!A3</f>
        <v>Name of Funded Partner</v>
      </c>
      <c r="B3" s="384" t="str">
        <f>'Program Resources'!C3</f>
        <v>Award #</v>
      </c>
      <c r="C3" s="386"/>
      <c r="D3" s="384" t="str">
        <f>'Program Resources'!D3</f>
        <v>Contract Period</v>
      </c>
      <c r="E3" s="386"/>
      <c r="F3" s="320" t="str">
        <f>'Program Resources'!E3</f>
        <v>Date Submitted</v>
      </c>
    </row>
    <row r="4" spans="1:6" s="212" customFormat="1" ht="15.75" thickBot="1">
      <c r="A4" s="219">
        <f>'Program Resources'!A4</f>
        <v>0</v>
      </c>
      <c r="B4" s="387">
        <f>'Program Resources'!C4</f>
        <v>0</v>
      </c>
      <c r="C4" s="389"/>
      <c r="D4" s="387" t="str">
        <f>'Program Resources'!D4</f>
        <v>7/1/2023 - 6/30/2024</v>
      </c>
      <c r="E4" s="389"/>
      <c r="F4" s="218">
        <f>'Program Resources'!E4</f>
        <v>0</v>
      </c>
    </row>
    <row r="5" spans="1:6" ht="16.5" thickBot="1">
      <c r="A5" s="320" t="str">
        <f>+'Program Resources'!A5</f>
        <v>Title - Program</v>
      </c>
      <c r="B5" s="384" t="str">
        <f>'Program Resources'!C5</f>
        <v>County</v>
      </c>
      <c r="C5" s="386"/>
      <c r="D5" s="384" t="str">
        <f>'Program Resources'!D5</f>
        <v>Budget Version</v>
      </c>
      <c r="E5" s="386"/>
      <c r="F5" s="322"/>
    </row>
    <row r="6" spans="1:6" s="212" customFormat="1" ht="15.75" thickBot="1">
      <c r="A6" s="219">
        <f>+'Program Resources'!A6</f>
        <v>0</v>
      </c>
      <c r="B6" s="387">
        <f>'Program Resources'!C6</f>
        <v>0</v>
      </c>
      <c r="C6" s="389"/>
      <c r="D6" s="387" t="str">
        <f>'Program Resources'!D6</f>
        <v>Original</v>
      </c>
      <c r="E6" s="389"/>
      <c r="F6" s="220"/>
    </row>
    <row r="7" spans="1:6">
      <c r="A7" s="133"/>
      <c r="B7" s="133"/>
      <c r="C7" s="133"/>
      <c r="D7" s="134"/>
      <c r="E7" s="180"/>
      <c r="F7" s="180"/>
    </row>
    <row r="8" spans="1:6" ht="21.75" thickBot="1">
      <c r="A8" s="130" t="s">
        <v>221</v>
      </c>
      <c r="B8" s="130"/>
      <c r="C8" s="130"/>
      <c r="D8" s="130"/>
      <c r="E8" s="130"/>
      <c r="F8" s="130"/>
    </row>
    <row r="9" spans="1:6" ht="15.75">
      <c r="A9" s="129" t="s">
        <v>222</v>
      </c>
      <c r="B9" s="190" t="s">
        <v>223</v>
      </c>
      <c r="C9" s="190" t="s">
        <v>224</v>
      </c>
      <c r="D9" s="398" t="s">
        <v>225</v>
      </c>
      <c r="E9" s="399"/>
      <c r="F9" s="400"/>
    </row>
    <row r="10" spans="1:6" ht="54" customHeight="1">
      <c r="A10" s="251" t="s">
        <v>226</v>
      </c>
      <c r="B10" s="253">
        <v>18</v>
      </c>
      <c r="C10" s="254">
        <f>+'Program Costs'!D18</f>
        <v>0</v>
      </c>
      <c r="D10" s="401"/>
      <c r="E10" s="402"/>
      <c r="F10" s="403"/>
    </row>
    <row r="11" spans="1:6" ht="54" customHeight="1">
      <c r="A11" s="250" t="s">
        <v>227</v>
      </c>
      <c r="B11" s="253">
        <v>19</v>
      </c>
      <c r="C11" s="254">
        <f>+'Program Costs'!D20</f>
        <v>0</v>
      </c>
      <c r="D11" s="395" t="s">
        <v>228</v>
      </c>
      <c r="E11" s="396"/>
      <c r="F11" s="397"/>
    </row>
    <row r="12" spans="1:6" ht="54" customHeight="1">
      <c r="A12" s="251" t="s">
        <v>229</v>
      </c>
      <c r="B12" s="253">
        <v>20</v>
      </c>
      <c r="C12" s="254">
        <f>+'Program Costs'!D21</f>
        <v>0</v>
      </c>
      <c r="D12" s="395" t="s">
        <v>228</v>
      </c>
      <c r="E12" s="396"/>
      <c r="F12" s="397"/>
    </row>
    <row r="13" spans="1:6" ht="54" customHeight="1">
      <c r="A13" s="250" t="s">
        <v>230</v>
      </c>
      <c r="B13" s="253">
        <v>24</v>
      </c>
      <c r="C13" s="254">
        <f>+'Program Costs'!D25</f>
        <v>0</v>
      </c>
      <c r="D13" s="401"/>
      <c r="E13" s="402"/>
      <c r="F13" s="403"/>
    </row>
    <row r="14" spans="1:6" ht="54" customHeight="1">
      <c r="A14" s="251" t="s">
        <v>231</v>
      </c>
      <c r="B14" s="253">
        <v>25</v>
      </c>
      <c r="C14" s="254">
        <f>+'Program Costs'!D27</f>
        <v>0</v>
      </c>
      <c r="D14" s="401"/>
      <c r="E14" s="402"/>
      <c r="F14" s="403"/>
    </row>
    <row r="15" spans="1:6" ht="54" customHeight="1">
      <c r="A15" s="250" t="s">
        <v>232</v>
      </c>
      <c r="B15" s="253">
        <v>26</v>
      </c>
      <c r="C15" s="254">
        <f>+'Program Costs'!D28</f>
        <v>0</v>
      </c>
      <c r="D15" s="401"/>
      <c r="E15" s="402"/>
      <c r="F15" s="403"/>
    </row>
    <row r="16" spans="1:6" ht="54" customHeight="1">
      <c r="A16" s="250" t="s">
        <v>233</v>
      </c>
      <c r="B16" s="253">
        <v>27</v>
      </c>
      <c r="C16" s="254">
        <f>+'Program Costs'!D29</f>
        <v>0</v>
      </c>
      <c r="D16" s="401"/>
      <c r="E16" s="402"/>
      <c r="F16" s="403"/>
    </row>
    <row r="17" spans="1:6" ht="54" customHeight="1">
      <c r="A17" s="250" t="s">
        <v>234</v>
      </c>
      <c r="B17" s="253">
        <v>28</v>
      </c>
      <c r="C17" s="254">
        <f>+'Program Costs'!D30</f>
        <v>0</v>
      </c>
      <c r="D17" s="401"/>
      <c r="E17" s="402"/>
      <c r="F17" s="403"/>
    </row>
    <row r="18" spans="1:6" ht="54" customHeight="1">
      <c r="A18" s="250" t="s">
        <v>235</v>
      </c>
      <c r="B18" s="253">
        <v>29</v>
      </c>
      <c r="C18" s="254">
        <f>+'Program Costs'!D31</f>
        <v>0</v>
      </c>
      <c r="D18" s="401"/>
      <c r="E18" s="402"/>
      <c r="F18" s="403"/>
    </row>
    <row r="19" spans="1:6" ht="54" customHeight="1">
      <c r="A19" s="250" t="s">
        <v>236</v>
      </c>
      <c r="B19" s="253">
        <v>30</v>
      </c>
      <c r="C19" s="254">
        <f>+'Program Costs'!D32</f>
        <v>0</v>
      </c>
      <c r="D19" s="401"/>
      <c r="E19" s="402"/>
      <c r="F19" s="403"/>
    </row>
    <row r="20" spans="1:6" ht="54" customHeight="1">
      <c r="A20" s="250" t="s">
        <v>237</v>
      </c>
      <c r="B20" s="253">
        <v>31</v>
      </c>
      <c r="C20" s="254">
        <f>+'Program Costs'!D33</f>
        <v>0</v>
      </c>
      <c r="D20" s="401"/>
      <c r="E20" s="402"/>
      <c r="F20" s="403"/>
    </row>
    <row r="21" spans="1:6" ht="54" customHeight="1">
      <c r="A21" s="250" t="s">
        <v>238</v>
      </c>
      <c r="B21" s="253">
        <v>32</v>
      </c>
      <c r="C21" s="254">
        <f>+'Program Costs'!D34</f>
        <v>0</v>
      </c>
      <c r="D21" s="401"/>
      <c r="E21" s="402"/>
      <c r="F21" s="403"/>
    </row>
    <row r="22" spans="1:6" ht="54" customHeight="1">
      <c r="A22" s="250" t="s">
        <v>239</v>
      </c>
      <c r="B22" s="253">
        <v>33</v>
      </c>
      <c r="C22" s="254">
        <f>+'Program Costs'!D35</f>
        <v>0</v>
      </c>
      <c r="D22" s="401"/>
      <c r="E22" s="402"/>
      <c r="F22" s="403"/>
    </row>
    <row r="23" spans="1:6" ht="54" customHeight="1">
      <c r="A23" s="250" t="s">
        <v>240</v>
      </c>
      <c r="B23" s="253">
        <v>34</v>
      </c>
      <c r="C23" s="254">
        <f>+'Program Costs'!D36</f>
        <v>0</v>
      </c>
      <c r="D23" s="401"/>
      <c r="E23" s="402"/>
      <c r="F23" s="403"/>
    </row>
    <row r="24" spans="1:6" ht="54" customHeight="1" thickBot="1">
      <c r="A24" s="252" t="s">
        <v>241</v>
      </c>
      <c r="B24" s="255">
        <v>35</v>
      </c>
      <c r="C24" s="256">
        <f>+'Program Costs'!D37</f>
        <v>0</v>
      </c>
      <c r="D24" s="404"/>
      <c r="E24" s="405"/>
      <c r="F24" s="406"/>
    </row>
    <row r="25" spans="1:6">
      <c r="B25"/>
      <c r="E25" s="106"/>
      <c r="F25" s="107"/>
    </row>
    <row r="26" spans="1:6">
      <c r="A26" s="14" t="str">
        <f>'Program Resources'!A65</f>
        <v>Revised: June 2023</v>
      </c>
      <c r="B26" s="99"/>
      <c r="C26" s="99"/>
      <c r="D26" s="99"/>
      <c r="E26" s="99"/>
      <c r="F26" s="99"/>
    </row>
    <row r="27" spans="1:6">
      <c r="A27" s="14"/>
      <c r="B27" s="99"/>
      <c r="C27" s="99"/>
      <c r="D27" s="99"/>
      <c r="E27" s="99"/>
      <c r="F27" s="99"/>
    </row>
    <row r="28" spans="1:6">
      <c r="A28" s="99" t="s">
        <v>242</v>
      </c>
      <c r="B28" s="99"/>
      <c r="C28" s="99"/>
      <c r="D28" s="99"/>
      <c r="E28" s="99"/>
      <c r="F28" s="99"/>
    </row>
  </sheetData>
  <sheetProtection algorithmName="SHA-512" hashValue="Ysyg7vTMoZLt8ULXNLy76hjBlVX9cbnstGDZrbXJhiwBD9KizNCEZBf8QwnMrA1vXd5C7rEfFyrYLv1B3fhKnQ==" saltValue="PcOsUi200/GaIQawFg38xg==" spinCount="100000" sheet="1" selectLockedCells="1"/>
  <mergeCells count="24">
    <mergeCell ref="D21:F21"/>
    <mergeCell ref="D22:F22"/>
    <mergeCell ref="D23:F23"/>
    <mergeCell ref="D24:F24"/>
    <mergeCell ref="D12:F12"/>
    <mergeCell ref="D13:F13"/>
    <mergeCell ref="D14:F14"/>
    <mergeCell ref="D15:F15"/>
    <mergeCell ref="D17:F17"/>
    <mergeCell ref="D18:F18"/>
    <mergeCell ref="D19:F19"/>
    <mergeCell ref="D20:F20"/>
    <mergeCell ref="D16:F16"/>
    <mergeCell ref="B3:C3"/>
    <mergeCell ref="B4:C4"/>
    <mergeCell ref="B5:C5"/>
    <mergeCell ref="B6:C6"/>
    <mergeCell ref="D10:F10"/>
    <mergeCell ref="D11:F11"/>
    <mergeCell ref="D9:F9"/>
    <mergeCell ref="D3:E3"/>
    <mergeCell ref="D4:E4"/>
    <mergeCell ref="D5:E5"/>
    <mergeCell ref="D6:E6"/>
  </mergeCells>
  <printOptions horizontalCentered="1"/>
  <pageMargins left="0.7" right="0.7" top="0.75" bottom="0.5" header="0.6" footer="0.25"/>
  <pageSetup scale="71" orientation="portrait" blackAndWhite="1" r:id="rId1"/>
  <headerFooter alignWithMargins="0">
    <oddFooter>&amp;R&amp;"-,Italic"&amp;D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I27"/>
  <sheetViews>
    <sheetView zoomScaleNormal="100" workbookViewId="0">
      <selection activeCell="A13" sqref="A13"/>
    </sheetView>
  </sheetViews>
  <sheetFormatPr defaultColWidth="9.28515625" defaultRowHeight="12.75"/>
  <cols>
    <col min="1" max="1" width="50.7109375" style="161" customWidth="1"/>
    <col min="2" max="2" width="21.42578125" style="161" customWidth="1"/>
    <col min="3" max="3" width="27.28515625" style="161" customWidth="1"/>
    <col min="4" max="4" width="36" style="161" customWidth="1"/>
    <col min="5" max="5" width="12.7109375" style="161" customWidth="1"/>
    <col min="6" max="6" width="12.42578125" style="161" customWidth="1"/>
    <col min="7" max="7" width="13.42578125" style="161" customWidth="1"/>
    <col min="8" max="8" width="16.5703125" style="161" bestFit="1" customWidth="1"/>
    <col min="9" max="16384" width="9.28515625" style="161"/>
  </cols>
  <sheetData>
    <row r="1" spans="1:9" ht="18.75">
      <c r="A1" s="201" t="str">
        <f>+'Program Resources'!A1</f>
        <v>AGENCY ON AGING\AREA 4</v>
      </c>
      <c r="B1" s="410"/>
      <c r="C1" s="410"/>
      <c r="D1" s="1"/>
      <c r="E1" s="1"/>
      <c r="G1" s="160"/>
      <c r="H1" s="203" t="s">
        <v>243</v>
      </c>
    </row>
    <row r="2" spans="1:9" ht="13.5" thickBot="1">
      <c r="A2" s="409"/>
      <c r="B2" s="409"/>
      <c r="C2" s="409"/>
      <c r="D2" s="409"/>
      <c r="E2" s="409"/>
      <c r="F2" s="409"/>
      <c r="G2" s="409"/>
      <c r="H2" s="409"/>
    </row>
    <row r="3" spans="1:9" s="163" customFormat="1" ht="16.5" thickBot="1">
      <c r="A3" s="411" t="str">
        <f>'Program Resources'!A3</f>
        <v>Name of Funded Partner</v>
      </c>
      <c r="B3" s="413"/>
      <c r="C3" s="412" t="str">
        <f>+'Program Resources'!C3</f>
        <v>Award #</v>
      </c>
      <c r="D3" s="412"/>
      <c r="E3" s="411" t="str">
        <f>+'Program Resources'!D3</f>
        <v>Contract Period</v>
      </c>
      <c r="F3" s="412"/>
      <c r="G3" s="413"/>
      <c r="H3" s="318" t="str">
        <f>+'Program Resources'!E3</f>
        <v>Date Submitted</v>
      </c>
      <c r="I3" s="162"/>
    </row>
    <row r="4" spans="1:9" s="163" customFormat="1" ht="15.75" thickBot="1">
      <c r="A4" s="421">
        <f>'Program Resources'!A4</f>
        <v>0</v>
      </c>
      <c r="B4" s="422"/>
      <c r="C4" s="423">
        <f>+'Program Resources'!C4</f>
        <v>0</v>
      </c>
      <c r="D4" s="422"/>
      <c r="E4" s="368" t="str">
        <f>+'Program Resources'!D4</f>
        <v>7/1/2023 - 6/30/2024</v>
      </c>
      <c r="F4" s="414"/>
      <c r="G4" s="369"/>
      <c r="H4" s="55">
        <f>+'Program Resources'!E4</f>
        <v>0</v>
      </c>
      <c r="I4" s="162"/>
    </row>
    <row r="5" spans="1:9" s="163" customFormat="1" ht="16.5" thickBot="1">
      <c r="A5" s="411" t="str">
        <f>'Program Resources'!A5</f>
        <v>Title - Program</v>
      </c>
      <c r="B5" s="413"/>
      <c r="C5" s="416" t="str">
        <f>+'Program Resources'!C5</f>
        <v>County</v>
      </c>
      <c r="D5" s="416"/>
      <c r="E5" s="415" t="str">
        <f>+'Program Resources'!D5</f>
        <v>Budget Version</v>
      </c>
      <c r="F5" s="416"/>
      <c r="G5" s="417"/>
      <c r="H5" s="319"/>
      <c r="I5" s="162"/>
    </row>
    <row r="6" spans="1:9" s="163" customFormat="1" ht="15.75" thickBot="1">
      <c r="A6" s="421">
        <f>'Program Resources'!A6</f>
        <v>0</v>
      </c>
      <c r="B6" s="422"/>
      <c r="C6" s="419">
        <f>+'Program Resources'!C6</f>
        <v>0</v>
      </c>
      <c r="D6" s="420"/>
      <c r="E6" s="418" t="str">
        <f>+'Program Resources'!D6</f>
        <v>Original</v>
      </c>
      <c r="F6" s="419"/>
      <c r="G6" s="420"/>
      <c r="H6" s="261"/>
      <c r="I6" s="162"/>
    </row>
    <row r="7" spans="1:9" s="163" customFormat="1">
      <c r="A7" s="407"/>
      <c r="B7" s="407"/>
      <c r="C7" s="407"/>
      <c r="D7" s="407"/>
      <c r="E7" s="407"/>
      <c r="F7" s="407"/>
      <c r="G7" s="407"/>
      <c r="H7" s="407"/>
      <c r="I7" s="162"/>
    </row>
    <row r="8" spans="1:9" s="163" customFormat="1" ht="20.25">
      <c r="A8" s="263" t="s">
        <v>244</v>
      </c>
      <c r="B8" s="262"/>
      <c r="C8" s="262"/>
      <c r="D8" s="262"/>
      <c r="E8" s="262"/>
      <c r="F8" s="262"/>
      <c r="G8" s="262"/>
      <c r="H8" s="262"/>
      <c r="I8" s="162"/>
    </row>
    <row r="9" spans="1:9" s="163" customFormat="1" ht="20.25">
      <c r="A9" s="263" t="s">
        <v>245</v>
      </c>
      <c r="B9" s="262"/>
      <c r="C9" s="262"/>
      <c r="D9" s="262"/>
      <c r="E9" s="262"/>
      <c r="F9" s="262"/>
      <c r="G9" s="262"/>
      <c r="H9" s="262"/>
      <c r="I9" s="162"/>
    </row>
    <row r="10" spans="1:9" s="163" customFormat="1" ht="13.5" thickBot="1">
      <c r="A10" s="408"/>
      <c r="B10" s="408"/>
      <c r="C10" s="408"/>
      <c r="D10" s="408"/>
      <c r="E10" s="408"/>
      <c r="F10" s="408"/>
      <c r="G10" s="408"/>
      <c r="H10" s="408"/>
      <c r="I10" s="162"/>
    </row>
    <row r="11" spans="1:9" ht="49.5" customHeight="1" thickBot="1">
      <c r="A11" s="257" t="s">
        <v>246</v>
      </c>
      <c r="B11" s="427" t="s">
        <v>247</v>
      </c>
      <c r="C11" s="428"/>
      <c r="D11" s="428"/>
      <c r="E11" s="258" t="s">
        <v>248</v>
      </c>
      <c r="F11" s="258" t="s">
        <v>249</v>
      </c>
      <c r="G11" s="259" t="s">
        <v>250</v>
      </c>
      <c r="H11" s="260" t="s">
        <v>251</v>
      </c>
    </row>
    <row r="12" spans="1:9" ht="15.75" thickTop="1">
      <c r="A12" s="194" t="s">
        <v>252</v>
      </c>
      <c r="B12" s="195"/>
      <c r="C12" s="195"/>
      <c r="D12" s="195"/>
      <c r="E12" s="195"/>
      <c r="F12" s="195"/>
      <c r="G12" s="195"/>
      <c r="H12" s="196"/>
    </row>
    <row r="13" spans="1:9" ht="35.1" customHeight="1">
      <c r="A13" s="164"/>
      <c r="B13" s="426"/>
      <c r="C13" s="426"/>
      <c r="D13" s="426"/>
      <c r="E13" s="165"/>
      <c r="F13" s="166"/>
      <c r="G13" s="166"/>
      <c r="H13" s="167">
        <f>E13*F13</f>
        <v>0</v>
      </c>
    </row>
    <row r="14" spans="1:9" ht="35.1" customHeight="1">
      <c r="A14" s="168"/>
      <c r="B14" s="424"/>
      <c r="C14" s="424"/>
      <c r="D14" s="424"/>
      <c r="E14" s="165"/>
      <c r="F14" s="166"/>
      <c r="G14" s="166"/>
      <c r="H14" s="167">
        <f t="shared" ref="H14:H24" si="0">E14*F14</f>
        <v>0</v>
      </c>
    </row>
    <row r="15" spans="1:9" ht="35.1" customHeight="1">
      <c r="A15" s="168"/>
      <c r="B15" s="424"/>
      <c r="C15" s="424"/>
      <c r="D15" s="424"/>
      <c r="E15" s="165"/>
      <c r="F15" s="166"/>
      <c r="G15" s="166"/>
      <c r="H15" s="167">
        <f t="shared" si="0"/>
        <v>0</v>
      </c>
    </row>
    <row r="16" spans="1:9" ht="35.1" customHeight="1">
      <c r="A16" s="168"/>
      <c r="B16" s="424"/>
      <c r="C16" s="424"/>
      <c r="D16" s="424"/>
      <c r="E16" s="165"/>
      <c r="F16" s="166"/>
      <c r="G16" s="166"/>
      <c r="H16" s="167">
        <f t="shared" si="0"/>
        <v>0</v>
      </c>
    </row>
    <row r="17" spans="1:8" ht="35.1" customHeight="1">
      <c r="A17" s="168"/>
      <c r="B17" s="426"/>
      <c r="C17" s="426"/>
      <c r="D17" s="426"/>
      <c r="E17" s="165"/>
      <c r="F17" s="166"/>
      <c r="G17" s="166"/>
      <c r="H17" s="167">
        <f t="shared" si="0"/>
        <v>0</v>
      </c>
    </row>
    <row r="18" spans="1:8" ht="35.1" customHeight="1">
      <c r="A18" s="168"/>
      <c r="B18" s="424"/>
      <c r="C18" s="424"/>
      <c r="D18" s="424"/>
      <c r="E18" s="165"/>
      <c r="F18" s="166"/>
      <c r="G18" s="166"/>
      <c r="H18" s="167">
        <f t="shared" si="0"/>
        <v>0</v>
      </c>
    </row>
    <row r="19" spans="1:8" ht="35.1" customHeight="1">
      <c r="A19" s="168"/>
      <c r="B19" s="424"/>
      <c r="C19" s="424"/>
      <c r="D19" s="424"/>
      <c r="E19" s="165"/>
      <c r="F19" s="166"/>
      <c r="G19" s="166"/>
      <c r="H19" s="167">
        <f t="shared" si="0"/>
        <v>0</v>
      </c>
    </row>
    <row r="20" spans="1:8" ht="35.1" customHeight="1">
      <c r="A20" s="168"/>
      <c r="B20" s="424"/>
      <c r="C20" s="424"/>
      <c r="D20" s="424"/>
      <c r="E20" s="165"/>
      <c r="F20" s="166"/>
      <c r="G20" s="166"/>
      <c r="H20" s="167">
        <f t="shared" si="0"/>
        <v>0</v>
      </c>
    </row>
    <row r="21" spans="1:8" ht="35.1" customHeight="1">
      <c r="A21" s="168"/>
      <c r="B21" s="424"/>
      <c r="C21" s="424"/>
      <c r="D21" s="424"/>
      <c r="E21" s="165"/>
      <c r="F21" s="166"/>
      <c r="G21" s="166"/>
      <c r="H21" s="167">
        <f t="shared" si="0"/>
        <v>0</v>
      </c>
    </row>
    <row r="22" spans="1:8" ht="35.1" customHeight="1">
      <c r="A22" s="168"/>
      <c r="B22" s="424"/>
      <c r="C22" s="424"/>
      <c r="D22" s="424"/>
      <c r="E22" s="165"/>
      <c r="F22" s="166"/>
      <c r="G22" s="166"/>
      <c r="H22" s="167">
        <f t="shared" si="0"/>
        <v>0</v>
      </c>
    </row>
    <row r="23" spans="1:8" ht="35.1" customHeight="1">
      <c r="A23" s="168"/>
      <c r="B23" s="424"/>
      <c r="C23" s="424"/>
      <c r="D23" s="424"/>
      <c r="E23" s="165"/>
      <c r="F23" s="166"/>
      <c r="G23" s="166"/>
      <c r="H23" s="167">
        <f t="shared" si="0"/>
        <v>0</v>
      </c>
    </row>
    <row r="24" spans="1:8" ht="35.1" customHeight="1" thickBot="1">
      <c r="A24" s="169"/>
      <c r="B24" s="425"/>
      <c r="C24" s="425"/>
      <c r="D24" s="425"/>
      <c r="E24" s="170"/>
      <c r="F24" s="171"/>
      <c r="G24" s="171"/>
      <c r="H24" s="167">
        <f t="shared" si="0"/>
        <v>0</v>
      </c>
    </row>
    <row r="25" spans="1:8" ht="16.5" thickBot="1">
      <c r="A25" s="191" t="s">
        <v>253</v>
      </c>
      <c r="B25" s="192"/>
      <c r="C25" s="192"/>
      <c r="D25" s="192"/>
      <c r="E25" s="192"/>
      <c r="F25" s="192"/>
      <c r="G25" s="193"/>
      <c r="H25" s="172">
        <f>SUM(H13:H24)</f>
        <v>0</v>
      </c>
    </row>
    <row r="26" spans="1:8">
      <c r="B26"/>
    </row>
    <row r="27" spans="1:8">
      <c r="A27" s="14" t="str">
        <f>'Program Resources'!A65</f>
        <v>Revised: June 2023</v>
      </c>
    </row>
  </sheetData>
  <sheetProtection algorithmName="SHA-512" hashValue="AQA4KX++ho8sU5h59rhXWoNXt7PUGFGdK1K809D7yppV6tw5Sk3e1Q1jzDG27XK/g7ja9FnxksgLGKdoNmqkeA==" saltValue="5PqutEMlFuKj9ce3nXjscg==" spinCount="100000" sheet="1" selectLockedCells="1"/>
  <mergeCells count="29">
    <mergeCell ref="B16:D16"/>
    <mergeCell ref="B11:D11"/>
    <mergeCell ref="B13:D13"/>
    <mergeCell ref="B14:D14"/>
    <mergeCell ref="B15:D15"/>
    <mergeCell ref="B23:D23"/>
    <mergeCell ref="B24:D24"/>
    <mergeCell ref="B17:D17"/>
    <mergeCell ref="B18:D18"/>
    <mergeCell ref="B19:D19"/>
    <mergeCell ref="B20:D20"/>
    <mergeCell ref="B21:D21"/>
    <mergeCell ref="B22:D22"/>
    <mergeCell ref="A7:H7"/>
    <mergeCell ref="A10:H10"/>
    <mergeCell ref="A2:H2"/>
    <mergeCell ref="B1:C1"/>
    <mergeCell ref="E3:G3"/>
    <mergeCell ref="E4:G4"/>
    <mergeCell ref="E5:G5"/>
    <mergeCell ref="E6:G6"/>
    <mergeCell ref="A3:B3"/>
    <mergeCell ref="A4:B4"/>
    <mergeCell ref="A5:B5"/>
    <mergeCell ref="A6:B6"/>
    <mergeCell ref="C3:D3"/>
    <mergeCell ref="C4:D4"/>
    <mergeCell ref="C5:D5"/>
    <mergeCell ref="C6:D6"/>
  </mergeCells>
  <printOptions horizontalCentered="1"/>
  <pageMargins left="0.7" right="0.7" top="0.75" bottom="0.75" header="0.3" footer="0.3"/>
  <pageSetup scale="65" orientation="landscape" blackAndWhite="1" r:id="rId1"/>
  <headerFooter>
    <oddFooter>&amp;R&amp;"-,Italic"&amp;D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D2FC4-290E-4C1D-AD99-F63CB4C2D794}">
  <sheetPr>
    <tabColor rgb="FF92D050"/>
    <pageSetUpPr fitToPage="1"/>
  </sheetPr>
  <dimension ref="A1:I23"/>
  <sheetViews>
    <sheetView topLeftCell="A13" workbookViewId="0">
      <selection activeCell="L14" sqref="L14"/>
    </sheetView>
  </sheetViews>
  <sheetFormatPr defaultColWidth="9.28515625" defaultRowHeight="12.75"/>
  <cols>
    <col min="1" max="1" width="56.5703125" style="161" customWidth="1"/>
    <col min="2" max="2" width="10.7109375" style="161" customWidth="1"/>
    <col min="3" max="3" width="27.28515625" style="161" customWidth="1"/>
    <col min="4" max="4" width="36" style="161" customWidth="1"/>
    <col min="5" max="5" width="12.7109375" style="161" customWidth="1"/>
    <col min="6" max="6" width="12.42578125" style="161" customWidth="1"/>
    <col min="7" max="7" width="13.42578125" style="161" customWidth="1"/>
    <col min="8" max="8" width="17.5703125" style="161" customWidth="1"/>
    <col min="9" max="16384" width="9.28515625" style="161"/>
  </cols>
  <sheetData>
    <row r="1" spans="1:9" ht="17.45" customHeight="1">
      <c r="A1" s="429" t="str">
        <f>'CDA 122P'!A1</f>
        <v>AGENCY ON AGING\AREA 4</v>
      </c>
      <c r="B1" s="429"/>
      <c r="C1" s="429"/>
      <c r="D1" s="430" t="s">
        <v>254</v>
      </c>
      <c r="E1" s="430"/>
      <c r="F1" s="430"/>
      <c r="G1" s="430"/>
      <c r="H1" s="430"/>
    </row>
    <row r="2" spans="1:9" ht="16.5" thickBot="1">
      <c r="A2" s="431"/>
      <c r="B2" s="431"/>
      <c r="C2" s="431"/>
      <c r="D2" s="432" t="s">
        <v>293</v>
      </c>
      <c r="E2" s="432"/>
      <c r="F2" s="432"/>
      <c r="G2" s="432"/>
      <c r="H2" s="432"/>
    </row>
    <row r="3" spans="1:9" s="163" customFormat="1" ht="16.5" thickBot="1">
      <c r="A3" s="411" t="str">
        <f>'Program Resources'!A3</f>
        <v>Name of Funded Partner</v>
      </c>
      <c r="B3" s="413"/>
      <c r="C3" s="412" t="str">
        <f>+'Program Resources'!C3</f>
        <v>Award #</v>
      </c>
      <c r="D3" s="412"/>
      <c r="E3" s="411" t="str">
        <f>+'Program Resources'!D3</f>
        <v>Contract Period</v>
      </c>
      <c r="F3" s="412"/>
      <c r="G3" s="413"/>
      <c r="H3" s="318" t="str">
        <f>+'Program Resources'!E3</f>
        <v>Date Submitted</v>
      </c>
    </row>
    <row r="4" spans="1:9" s="163" customFormat="1" ht="15.75" customHeight="1" thickBot="1">
      <c r="A4" s="421">
        <f>'Program Resources'!A4</f>
        <v>0</v>
      </c>
      <c r="B4" s="422"/>
      <c r="C4" s="423">
        <f>+'Program Resources'!C4</f>
        <v>0</v>
      </c>
      <c r="D4" s="422"/>
      <c r="E4" s="368" t="str">
        <f>+'Program Resources'!D4</f>
        <v>7/1/2023 - 6/30/2024</v>
      </c>
      <c r="F4" s="414"/>
      <c r="G4" s="369"/>
      <c r="H4" s="55">
        <f>+'Program Resources'!E4</f>
        <v>0</v>
      </c>
    </row>
    <row r="5" spans="1:9" s="163" customFormat="1" ht="15.75" customHeight="1" thickBot="1">
      <c r="A5" s="411" t="str">
        <f>'Program Resources'!A5</f>
        <v>Title - Program</v>
      </c>
      <c r="B5" s="413"/>
      <c r="C5" s="416" t="str">
        <f>+'Program Resources'!C5</f>
        <v>County</v>
      </c>
      <c r="D5" s="416"/>
      <c r="E5" s="415" t="str">
        <f>+'Program Resources'!D5</f>
        <v>Budget Version</v>
      </c>
      <c r="F5" s="416"/>
      <c r="G5" s="417"/>
      <c r="H5" s="319"/>
    </row>
    <row r="6" spans="1:9" s="163" customFormat="1" ht="15.75" customHeight="1" thickBot="1">
      <c r="A6" s="421">
        <f>'Program Resources'!A6</f>
        <v>0</v>
      </c>
      <c r="B6" s="422"/>
      <c r="C6" s="419">
        <f>+'Program Resources'!C6</f>
        <v>0</v>
      </c>
      <c r="D6" s="420"/>
      <c r="E6" s="418" t="str">
        <f>+'Program Resources'!D6</f>
        <v>Original</v>
      </c>
      <c r="F6" s="419"/>
      <c r="G6" s="420"/>
      <c r="H6" s="261"/>
    </row>
    <row r="7" spans="1:9" s="163" customFormat="1" ht="15" customHeight="1">
      <c r="A7" s="434" t="s">
        <v>255</v>
      </c>
      <c r="B7" s="434"/>
      <c r="C7" s="434"/>
      <c r="D7" s="434"/>
      <c r="E7" s="434"/>
      <c r="F7" s="434"/>
      <c r="G7" s="434"/>
      <c r="H7" s="434"/>
      <c r="I7" s="311"/>
    </row>
    <row r="8" spans="1:9" s="163" customFormat="1" ht="10.5" customHeight="1">
      <c r="A8" s="435"/>
      <c r="B8" s="435"/>
      <c r="C8" s="435"/>
      <c r="D8" s="435"/>
      <c r="E8" s="435"/>
      <c r="F8" s="435"/>
      <c r="G8" s="435"/>
      <c r="H8" s="435"/>
      <c r="I8" s="311"/>
    </row>
    <row r="9" spans="1:9" s="163" customFormat="1" ht="18" customHeight="1">
      <c r="A9" s="435" t="s">
        <v>256</v>
      </c>
      <c r="B9" s="435"/>
      <c r="C9" s="435"/>
      <c r="D9" s="435"/>
      <c r="E9" s="435"/>
      <c r="F9" s="435"/>
      <c r="G9" s="435"/>
      <c r="H9" s="435"/>
      <c r="I9" s="311"/>
    </row>
    <row r="10" spans="1:9" ht="6" customHeight="1" thickBot="1">
      <c r="A10" s="436"/>
      <c r="B10" s="436"/>
      <c r="C10" s="436"/>
      <c r="D10" s="436"/>
      <c r="E10" s="436"/>
      <c r="F10" s="436"/>
      <c r="G10" s="436"/>
      <c r="H10" s="436"/>
    </row>
    <row r="11" spans="1:9" ht="18" customHeight="1" thickTop="1" thickBot="1">
      <c r="A11" s="312" t="s">
        <v>294</v>
      </c>
      <c r="B11" s="437" t="s">
        <v>257</v>
      </c>
      <c r="C11" s="438"/>
      <c r="D11" s="438"/>
      <c r="E11" s="438"/>
      <c r="F11" s="438"/>
      <c r="G11" s="438"/>
      <c r="H11" s="439"/>
    </row>
    <row r="12" spans="1:9" ht="63.75" customHeight="1" thickTop="1">
      <c r="A12" s="313" t="s">
        <v>295</v>
      </c>
      <c r="B12" s="440"/>
      <c r="C12" s="440"/>
      <c r="D12" s="440"/>
      <c r="E12" s="440"/>
      <c r="F12" s="440"/>
      <c r="G12" s="440"/>
      <c r="H12" s="440"/>
    </row>
    <row r="13" spans="1:9" ht="72" customHeight="1">
      <c r="A13" s="313" t="s">
        <v>296</v>
      </c>
      <c r="B13" s="433"/>
      <c r="C13" s="433"/>
      <c r="D13" s="433"/>
      <c r="E13" s="433"/>
      <c r="F13" s="433"/>
      <c r="G13" s="433"/>
      <c r="H13" s="433"/>
    </row>
    <row r="14" spans="1:9" ht="74.25" customHeight="1">
      <c r="A14" s="313" t="s">
        <v>258</v>
      </c>
      <c r="B14" s="433"/>
      <c r="C14" s="433"/>
      <c r="D14" s="433"/>
      <c r="E14" s="433"/>
      <c r="F14" s="433"/>
      <c r="G14" s="433"/>
      <c r="H14" s="433"/>
    </row>
    <row r="15" spans="1:9" ht="65.25" customHeight="1">
      <c r="A15" s="314" t="s">
        <v>297</v>
      </c>
      <c r="B15" s="433"/>
      <c r="C15" s="433"/>
      <c r="D15" s="433"/>
      <c r="E15" s="433"/>
      <c r="F15" s="433"/>
      <c r="G15" s="433"/>
      <c r="H15" s="433"/>
    </row>
    <row r="16" spans="1:9" ht="57.75" customHeight="1">
      <c r="A16" s="314" t="s">
        <v>298</v>
      </c>
      <c r="B16" s="441"/>
      <c r="C16" s="441"/>
      <c r="D16" s="441"/>
      <c r="E16" s="441"/>
      <c r="F16" s="441"/>
      <c r="G16" s="441"/>
      <c r="H16" s="441"/>
    </row>
    <row r="17" spans="1:8" ht="53.25" customHeight="1">
      <c r="A17" s="314" t="s">
        <v>299</v>
      </c>
      <c r="B17" s="441"/>
      <c r="C17" s="441"/>
      <c r="D17" s="441"/>
      <c r="E17" s="441"/>
      <c r="F17" s="441"/>
      <c r="G17" s="441"/>
      <c r="H17" s="441"/>
    </row>
    <row r="18" spans="1:8" ht="39" customHeight="1">
      <c r="A18" s="314" t="s">
        <v>300</v>
      </c>
      <c r="B18" s="433"/>
      <c r="C18" s="433"/>
      <c r="D18" s="433"/>
      <c r="E18" s="433"/>
      <c r="F18" s="433"/>
      <c r="G18" s="433"/>
      <c r="H18" s="433"/>
    </row>
    <row r="19" spans="1:8" ht="69" customHeight="1" thickBot="1">
      <c r="A19" s="315" t="s">
        <v>301</v>
      </c>
      <c r="B19" s="442"/>
      <c r="C19" s="442"/>
      <c r="D19" s="442"/>
      <c r="E19" s="442"/>
      <c r="F19" s="442"/>
      <c r="G19" s="442"/>
      <c r="H19" s="442"/>
    </row>
    <row r="20" spans="1:8" ht="12" customHeight="1" thickTop="1">
      <c r="B20" s="316"/>
      <c r="E20" s="316"/>
      <c r="F20" s="316"/>
      <c r="G20" s="316"/>
      <c r="H20" s="316"/>
    </row>
    <row r="21" spans="1:8" ht="15">
      <c r="A21" s="317" t="str">
        <f>'Program Resources'!A65</f>
        <v>Revised: June 2023</v>
      </c>
      <c r="E21" s="316"/>
      <c r="F21" s="316"/>
      <c r="G21" s="316"/>
      <c r="H21" s="316"/>
    </row>
    <row r="22" spans="1:8" ht="15">
      <c r="E22" s="316"/>
      <c r="F22" s="316"/>
      <c r="G22" s="316"/>
      <c r="H22" s="316"/>
    </row>
    <row r="23" spans="1:8" ht="15">
      <c r="E23" s="316"/>
      <c r="F23" s="316"/>
      <c r="G23" s="316"/>
      <c r="H23" s="316"/>
    </row>
  </sheetData>
  <sheetProtection algorithmName="SHA-512" hashValue="SwVpbW7Cp3Hyg3kxVmptPT5h1/vDrL/gDnzrdLSKBtYILDYYq/yoWK+sKnvog+CUmlTLkOwIAC10JutQAi018Q==" saltValue="LIT+sjPfoMofASviHNLXXg==" spinCount="100000" sheet="1" insertHyperlinks="0"/>
  <mergeCells count="27">
    <mergeCell ref="B15:H15"/>
    <mergeCell ref="B16:H16"/>
    <mergeCell ref="B17:H17"/>
    <mergeCell ref="B18:H18"/>
    <mergeCell ref="B19:H19"/>
    <mergeCell ref="A1:C1"/>
    <mergeCell ref="D1:H1"/>
    <mergeCell ref="A2:C2"/>
    <mergeCell ref="D2:H2"/>
    <mergeCell ref="B14:H14"/>
    <mergeCell ref="A7:H8"/>
    <mergeCell ref="A9:H10"/>
    <mergeCell ref="B11:H11"/>
    <mergeCell ref="B12:H12"/>
    <mergeCell ref="B13:H13"/>
    <mergeCell ref="A3:B3"/>
    <mergeCell ref="C3:D3"/>
    <mergeCell ref="E3:G3"/>
    <mergeCell ref="A4:B4"/>
    <mergeCell ref="C4:D4"/>
    <mergeCell ref="E4:G4"/>
    <mergeCell ref="A5:B5"/>
    <mergeCell ref="C5:D5"/>
    <mergeCell ref="E5:G5"/>
    <mergeCell ref="A6:B6"/>
    <mergeCell ref="C6:D6"/>
    <mergeCell ref="E6:G6"/>
  </mergeCells>
  <pageMargins left="0.7" right="0.7"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
                <anchor moveWithCells="1">
                  <from>
                    <xdr:col>3</xdr:col>
                    <xdr:colOff>276225</xdr:colOff>
                    <xdr:row>12</xdr:row>
                    <xdr:rowOff>133350</xdr:rowOff>
                  </from>
                  <to>
                    <xdr:col>3</xdr:col>
                    <xdr:colOff>476250</xdr:colOff>
                    <xdr:row>12</xdr:row>
                    <xdr:rowOff>285750</xdr:rowOff>
                  </to>
                </anchor>
              </controlPr>
            </control>
          </mc:Choice>
        </mc:AlternateContent>
        <mc:AlternateContent xmlns:mc="http://schemas.openxmlformats.org/markup-compatibility/2006">
          <mc:Choice Requires="x14">
            <control shapeId="10242" r:id="rId5" name="Check Box 2">
              <controlPr defaultSize="0" autoFill="0" autoLine="0" autoPict="0" altText="">
                <anchor moveWithCells="1">
                  <from>
                    <xdr:col>2</xdr:col>
                    <xdr:colOff>657225</xdr:colOff>
                    <xdr:row>12</xdr:row>
                    <xdr:rowOff>142875</xdr:rowOff>
                  </from>
                  <to>
                    <xdr:col>2</xdr:col>
                    <xdr:colOff>857250</xdr:colOff>
                    <xdr:row>12</xdr:row>
                    <xdr:rowOff>295275</xdr:rowOff>
                  </to>
                </anchor>
              </controlPr>
            </control>
          </mc:Choice>
        </mc:AlternateContent>
        <mc:AlternateContent xmlns:mc="http://schemas.openxmlformats.org/markup-compatibility/2006">
          <mc:Choice Requires="x14">
            <control shapeId="10243" r:id="rId6" name="Check Box 3">
              <controlPr defaultSize="0" autoFill="0" autoLine="0" autoPict="0" altText="">
                <anchor moveWithCells="1">
                  <from>
                    <xdr:col>1</xdr:col>
                    <xdr:colOff>104775</xdr:colOff>
                    <xdr:row>12</xdr:row>
                    <xdr:rowOff>133350</xdr:rowOff>
                  </from>
                  <to>
                    <xdr:col>1</xdr:col>
                    <xdr:colOff>304800</xdr:colOff>
                    <xdr:row>12</xdr:row>
                    <xdr:rowOff>285750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95250</xdr:colOff>
                    <xdr:row>12</xdr:row>
                    <xdr:rowOff>400050</xdr:rowOff>
                  </from>
                  <to>
                    <xdr:col>1</xdr:col>
                    <xdr:colOff>304800</xdr:colOff>
                    <xdr:row>12</xdr:row>
                    <xdr:rowOff>571500</xdr:rowOff>
                  </to>
                </anchor>
              </controlPr>
            </control>
          </mc:Choice>
        </mc:AlternateContent>
        <mc:AlternateContent xmlns:mc="http://schemas.openxmlformats.org/markup-compatibility/2006">
          <mc:Choice Requires="x14">
            <control shapeId="10245" r:id="rId8" name="Check Box 5">
              <controlPr defaultSize="0" autoFill="0" autoLine="0" autoPict="0" altText="">
                <anchor moveWithCells="1">
                  <from>
                    <xdr:col>2</xdr:col>
                    <xdr:colOff>285750</xdr:colOff>
                    <xdr:row>13</xdr:row>
                    <xdr:rowOff>114300</xdr:rowOff>
                  </from>
                  <to>
                    <xdr:col>2</xdr:col>
                    <xdr:colOff>485775</xdr:colOff>
                    <xdr:row>13</xdr:row>
                    <xdr:rowOff>266700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123825</xdr:colOff>
                    <xdr:row>13</xdr:row>
                    <xdr:rowOff>95250</xdr:rowOff>
                  </from>
                  <to>
                    <xdr:col>1</xdr:col>
                    <xdr:colOff>304800</xdr:colOff>
                    <xdr:row>13</xdr:row>
                    <xdr:rowOff>276225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219075</xdr:colOff>
                    <xdr:row>17</xdr:row>
                    <xdr:rowOff>142875</xdr:rowOff>
                  </from>
                  <to>
                    <xdr:col>1</xdr:col>
                    <xdr:colOff>400050</xdr:colOff>
                    <xdr:row>17</xdr:row>
                    <xdr:rowOff>323850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xdr:col>
                    <xdr:colOff>561975</xdr:colOff>
                    <xdr:row>17</xdr:row>
                    <xdr:rowOff>152400</xdr:rowOff>
                  </from>
                  <to>
                    <xdr:col>2</xdr:col>
                    <xdr:colOff>742950</xdr:colOff>
                    <xdr:row>17</xdr:row>
                    <xdr:rowOff>333375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CD239E7A92DC4BAC36E0EF48D8A4EB" ma:contentTypeVersion="15" ma:contentTypeDescription="Create a new document." ma:contentTypeScope="" ma:versionID="5ba259eaec76103c1e4857b8afa2715c">
  <xsd:schema xmlns:xsd="http://www.w3.org/2001/XMLSchema" xmlns:xs="http://www.w3.org/2001/XMLSchema" xmlns:p="http://schemas.microsoft.com/office/2006/metadata/properties" xmlns:ns2="8ebfcfd3-be37-4a03-8160-508ef717cd56" xmlns:ns3="e575af8f-1cc4-48b7-8ae0-6568c2fd09dc" targetNamespace="http://schemas.microsoft.com/office/2006/metadata/properties" ma:root="true" ma:fieldsID="b9020cf5c37fc2bea5c6eb141f5a4fb4" ns2:_="" ns3:_="">
    <xsd:import namespace="8ebfcfd3-be37-4a03-8160-508ef717cd56"/>
    <xsd:import namespace="e575af8f-1cc4-48b7-8ae0-6568c2fd09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fcfd3-be37-4a03-8160-508ef717c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ba6235c-7091-4683-ac3c-f936b720b7a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75af8f-1cc4-48b7-8ae0-6568c2fd09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b446e22-07bf-4436-9fce-ba97eb9d6699}" ma:internalName="TaxCatchAll" ma:showField="CatchAllData" ma:web="e575af8f-1cc4-48b7-8ae0-6568c2fd09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75af8f-1cc4-48b7-8ae0-6568c2fd09dc" xsi:nil="true"/>
    <lcf76f155ced4ddcb4097134ff3c332f xmlns="8ebfcfd3-be37-4a03-8160-508ef717cd5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7A1AC3-3CCC-41ED-A8FD-91EBD2F2EE80}"/>
</file>

<file path=customXml/itemProps2.xml><?xml version="1.0" encoding="utf-8"?>
<ds:datastoreItem xmlns:ds="http://schemas.openxmlformats.org/officeDocument/2006/customXml" ds:itemID="{8B053362-A496-4066-8D5F-F4C87FAA9F7A}">
  <ds:schemaRefs>
    <ds:schemaRef ds:uri="http://schemas.microsoft.com/office/2006/metadata/properties"/>
    <ds:schemaRef ds:uri="http://schemas.microsoft.com/office/infopath/2007/PartnerControls"/>
    <ds:schemaRef ds:uri="a7e00e66-7b03-4a2a-8569-8485682ce0fa"/>
    <ds:schemaRef ds:uri="98e01660-0329-4cd8-9cdf-00a21088b963"/>
  </ds:schemaRefs>
</ds:datastoreItem>
</file>

<file path=customXml/itemProps3.xml><?xml version="1.0" encoding="utf-8"?>
<ds:datastoreItem xmlns:ds="http://schemas.openxmlformats.org/officeDocument/2006/customXml" ds:itemID="{9DC27713-3AF1-44E4-8475-9135E5B0BC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Instructions</vt:lpstr>
      <vt:lpstr>Cover Page</vt:lpstr>
      <vt:lpstr>Program Resources</vt:lpstr>
      <vt:lpstr>Paid Personnel</vt:lpstr>
      <vt:lpstr>In Kind Personnel</vt:lpstr>
      <vt:lpstr>Program Costs</vt:lpstr>
      <vt:lpstr>Explanations</vt:lpstr>
      <vt:lpstr>CDA 122P</vt:lpstr>
      <vt:lpstr>Supplement to CDA122P</vt:lpstr>
      <vt:lpstr>Supplement to CDA122P (2)</vt:lpstr>
      <vt:lpstr>Supplement to CDA122P (3)</vt:lpstr>
      <vt:lpstr>Lookups</vt:lpstr>
      <vt:lpstr>Budget</vt:lpstr>
      <vt:lpstr>County</vt:lpstr>
      <vt:lpstr>IIIB</vt:lpstr>
      <vt:lpstr>IIIC</vt:lpstr>
      <vt:lpstr>IIID</vt:lpstr>
      <vt:lpstr>IIIE</vt:lpstr>
      <vt:lpstr>Explanations!Print_Area</vt:lpstr>
      <vt:lpstr>'In Kind Personnel'!Print_Area</vt:lpstr>
      <vt:lpstr>'Paid Personnel'!Print_Area</vt:lpstr>
      <vt:lpstr>'Program Costs'!Print_Area</vt:lpstr>
      <vt:lpstr>'Program Resources'!Print_Area</vt:lpstr>
      <vt:lpstr>Program</vt:lpstr>
    </vt:vector>
  </TitlesOfParts>
  <Manager/>
  <Company>Area 4 Agency on Aging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waiping</dc:creator>
  <cp:keywords/>
  <dc:description/>
  <cp:lastModifiedBy>Andy Thao</cp:lastModifiedBy>
  <cp:revision/>
  <dcterms:created xsi:type="dcterms:W3CDTF">1999-01-14T00:16:25Z</dcterms:created>
  <dcterms:modified xsi:type="dcterms:W3CDTF">2023-06-29T16:26:22Z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0x0101004716BD03F9E5624B8EEE6FA37AC15651</vt:lpwstr>
  </property>
  <property fmtid="{D5CDD505-2E9C-101B-9397-08002B2CF9AE}" pid="3" name="MediaServiceImageTags">
    <vt:lpwstr/>
  </property>
</Properties>
</file>